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defaultThemeVersion="166925"/>
  <mc:AlternateContent xmlns:mc="http://schemas.openxmlformats.org/markup-compatibility/2006">
    <mc:Choice Requires="x15">
      <x15ac:absPath xmlns:x15ac="http://schemas.microsoft.com/office/spreadsheetml/2010/11/ac" url="P:\DGS\DP\METZ\VIII.16 - Travaux\VIII.6.2 - Opérations en cours\CPER 21-27 CAMEXIA\9- Marchés travaux\Préparation\DCE MOE VF\Modifs tranches\"/>
    </mc:Choice>
  </mc:AlternateContent>
  <xr:revisionPtr revIDLastSave="0" documentId="8_{1454CDF9-5306-47CA-8DC1-2FA9E1522B14}" xr6:coauthVersionLast="47" xr6:coauthVersionMax="47" xr10:uidLastSave="{00000000-0000-0000-0000-000000000000}"/>
  <bookViews>
    <workbookView xWindow="-120" yWindow="-120" windowWidth="29040" windowHeight="15720" activeTab="1" xr2:uid="{826099A8-8270-463E-A176-BB486BC78702}"/>
  </bookViews>
  <sheets>
    <sheet name="Recapitulatif " sheetId="3" r:id="rId1"/>
    <sheet name="Zone 0 DPGF - CM" sheetId="2" r:id="rId2"/>
  </sheets>
  <definedNames>
    <definedName name="_NP1" localSheetId="0">#REF!</definedName>
    <definedName name="_NP1">#REF!</definedName>
    <definedName name="_Toc135942207" localSheetId="1">'Zone 0 DPGF - CM'!#REF!</definedName>
    <definedName name="_Toc14450271" localSheetId="1">'Zone 0 DPGF - CM'!#REF!</definedName>
    <definedName name="_Toc299122676" localSheetId="1">'Zone 0 DPGF - CM'!#REF!</definedName>
    <definedName name="_xlnm.Print_Titles" localSheetId="1">'Zone 0 DPGF - CM'!$2:$8</definedName>
    <definedName name="LOT" localSheetId="1">'Zone 0 DPGF - CM'!$B$5</definedName>
    <definedName name="N°_LOT" localSheetId="1">'Zone 0 DPGF - CM'!$A$5</definedName>
    <definedName name="NBP" localSheetId="0">#REF!</definedName>
    <definedName name="NBP">#REF!</definedName>
    <definedName name="_xlnm.Print_Area" localSheetId="0">'Recapitulatif '!$A$1:$D$27</definedName>
    <definedName name="_xlnm.Print_Area" localSheetId="1">'Zone 0 DPGF - CM'!$A$1:$I$46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2" i="2" l="1"/>
  <c r="G42" i="2" s="1"/>
  <c r="F41" i="2"/>
  <c r="G41" i="2" s="1"/>
  <c r="I40" i="2" s="1"/>
  <c r="G40" i="2"/>
  <c r="E2" i="2" l="1"/>
  <c r="G12" i="2" l="1"/>
  <c r="G15" i="2"/>
  <c r="G16" i="2"/>
  <c r="G19" i="2"/>
  <c r="H19" i="2" s="1"/>
  <c r="G20" i="2"/>
  <c r="G21" i="2"/>
  <c r="G22" i="2"/>
  <c r="G23" i="2"/>
  <c r="G24" i="2"/>
  <c r="G25" i="2"/>
  <c r="G26" i="2"/>
  <c r="E27" i="2"/>
  <c r="G27" i="2"/>
  <c r="G28" i="2"/>
  <c r="E29" i="2"/>
  <c r="G29" i="2" s="1"/>
  <c r="G30" i="2"/>
  <c r="B32" i="2"/>
  <c r="B33" i="2"/>
  <c r="B34" i="2"/>
  <c r="G36" i="2"/>
  <c r="F37" i="2"/>
  <c r="G37" i="2"/>
  <c r="F38" i="2"/>
  <c r="G38" i="2"/>
  <c r="I36" i="2" l="1"/>
  <c r="I12" i="2"/>
  <c r="I32" i="2" s="1"/>
  <c r="D11" i="3" s="1"/>
  <c r="I33" i="2" l="1"/>
  <c r="I34" i="2" s="1"/>
  <c r="F4" i="2"/>
  <c r="I45" i="2"/>
  <c r="I46" i="2" s="1"/>
  <c r="D12" i="3"/>
  <c r="D22" i="3" s="1"/>
  <c r="D23" i="3" l="1"/>
  <c r="D24" i="3" s="1"/>
  <c r="D28" i="3"/>
  <c r="D30" i="3"/>
</calcChain>
</file>

<file path=xl/sharedStrings.xml><?xml version="1.0" encoding="utf-8"?>
<sst xmlns="http://schemas.openxmlformats.org/spreadsheetml/2006/main" count="98" uniqueCount="80">
  <si>
    <t>Tranche optionnelle TTC</t>
  </si>
  <si>
    <t>OPT</t>
  </si>
  <si>
    <t>Tranche optionnelleHT</t>
  </si>
  <si>
    <t>ml</t>
  </si>
  <si>
    <t xml:space="preserve">Habillage de baies créées </t>
  </si>
  <si>
    <t>4.1.2</t>
  </si>
  <si>
    <t>m²</t>
  </si>
  <si>
    <t>Création de baies extérieures</t>
  </si>
  <si>
    <t>4.1.1</t>
  </si>
  <si>
    <t>4</t>
  </si>
  <si>
    <t>BASE</t>
  </si>
  <si>
    <t>3.4</t>
  </si>
  <si>
    <t>3.3</t>
  </si>
  <si>
    <t>Ens</t>
  </si>
  <si>
    <t xml:space="preserve">Mise à la terre de la charpente </t>
  </si>
  <si>
    <t>3.2.5</t>
  </si>
  <si>
    <t>U</t>
  </si>
  <si>
    <t>Platines pré-scellées</t>
  </si>
  <si>
    <t>3.2.4</t>
  </si>
  <si>
    <t xml:space="preserve">Plancher CTBX </t>
  </si>
  <si>
    <t>3.2.3</t>
  </si>
  <si>
    <t>kg</t>
  </si>
  <si>
    <t>IPE 80</t>
  </si>
  <si>
    <t>IPE 500</t>
  </si>
  <si>
    <t xml:space="preserve">Structure de plancher </t>
  </si>
  <si>
    <t>3.2.2</t>
  </si>
  <si>
    <t>Poteaux</t>
  </si>
  <si>
    <t>3.2.1</t>
  </si>
  <si>
    <t>Charpente métallique</t>
  </si>
  <si>
    <t>3.2</t>
  </si>
  <si>
    <t>Déplacement de contreventement existants</t>
  </si>
  <si>
    <t>3.1.2</t>
  </si>
  <si>
    <t xml:space="preserve">Dépose de l'escalier existant </t>
  </si>
  <si>
    <t>3.1.1</t>
  </si>
  <si>
    <t>Travaux préparatoire</t>
  </si>
  <si>
    <t>3.1</t>
  </si>
  <si>
    <t>3</t>
  </si>
  <si>
    <t>Le présent quantitatif dressé par le groupement d'ingénierie devra être vérifié par les entrepreneurs avant remise de l'offre. Il ne pourra être, après coup, utilisé par les entrepreneurs pour la remise en cause du prix forfaitaire soumissionné. En cas d'erreur flagrante, l'entrepreneur sera tenu d'avertir le Maître d'œuvre qui fera les rectifications nécessaires.</t>
  </si>
  <si>
    <t>Total €</t>
  </si>
  <si>
    <t>TOTAL €</t>
  </si>
  <si>
    <t xml:space="preserve">PU € </t>
  </si>
  <si>
    <t>Qté 
Maitre d'œuvre</t>
  </si>
  <si>
    <t>Unité</t>
  </si>
  <si>
    <t>Prestation</t>
  </si>
  <si>
    <t>art.</t>
  </si>
  <si>
    <t>PSE</t>
  </si>
  <si>
    <t>CHARPENTE METALLIQUE</t>
  </si>
  <si>
    <t>02</t>
  </si>
  <si>
    <t>Version</t>
  </si>
  <si>
    <t>PRO</t>
  </si>
  <si>
    <t>Phase</t>
  </si>
  <si>
    <t>AMENAGEMENT D’ESPACES PEDAGOGIQUES COLLABORATIFS ET IMMERSIFS - CAMEXIA</t>
  </si>
  <si>
    <t>Ratio € HT / m² Surface Utile</t>
  </si>
  <si>
    <t>Surface utile Projet (m²)</t>
  </si>
  <si>
    <t>Ecart estimation projet / budget</t>
  </si>
  <si>
    <t>Budget travaux</t>
  </si>
  <si>
    <t>DONNEES DU PROGRAMME EN PHASE ESQUISSE</t>
  </si>
  <si>
    <t>MONTANT TOTAL TTC</t>
  </si>
  <si>
    <t>TVA 20,00%</t>
  </si>
  <si>
    <t>MONTANT TOTAL HT</t>
  </si>
  <si>
    <t>Tranche Ferme</t>
  </si>
  <si>
    <t>Montant HT.</t>
  </si>
  <si>
    <t>Tranches / Marché de base / PSE / PSA</t>
  </si>
  <si>
    <t>Zones</t>
  </si>
  <si>
    <t>TABLEAU RECAPITULATIF</t>
  </si>
  <si>
    <t>LOT</t>
  </si>
  <si>
    <t>CPER - Projet CAMEXIA
Arts &amp; Metiers - Campus de Metz (57)</t>
  </si>
  <si>
    <t>RECAPITULATIF</t>
  </si>
  <si>
    <t>Décomposition du Prix Global et Forfaitaire</t>
  </si>
  <si>
    <t xml:space="preserve">0 </t>
  </si>
  <si>
    <t>D.P.G.F</t>
  </si>
  <si>
    <t>DPGF</t>
  </si>
  <si>
    <t>5</t>
  </si>
  <si>
    <t>5.1.1</t>
  </si>
  <si>
    <t>5.1.2</t>
  </si>
  <si>
    <t xml:space="preserve">TRANCHE FERME : Description des ouvrages charpente métallique - plancher </t>
  </si>
  <si>
    <t>Tranche optionnelle 1</t>
  </si>
  <si>
    <t>Tranche optionnelle 2</t>
  </si>
  <si>
    <t>Tranche Optionnelle 1 - Zone 0</t>
  </si>
  <si>
    <t>Tranche Optionnelle 2 - Zone 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</si>
</sst>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7" formatCode="#,##0.00\ &quot;€&quot;;\-#,##0.00\ &quot;€&quot;"/>
    <numFmt numFmtId="44" formatCode="_-* #,##0.00\ &quot;€&quot;_-;\-* #,##0.00\ &quot;€&quot;_-;_-* &quot;-&quot;??\ &quot;€&quot;_-;_-@_-"/>
    <numFmt numFmtId="43" formatCode="_-* #,##0.00_-;\-* #,##0.00_-;_-* &quot;-&quot;??_-;_-@_-"/>
    <numFmt numFmtId="164" formatCode="#,##0.00&quot; €HT&quot;"/>
    <numFmt numFmtId="165" formatCode="#,##0.00\ &quot;€&quot;"/>
    <numFmt numFmtId="166" formatCode="#,##0.00&quot; €TTC&quot;"/>
    <numFmt numFmtId="167" formatCode="#,##0.00&quot; €&quot;"/>
    <numFmt numFmtId="168" formatCode="dd/mm/yy"/>
    <numFmt numFmtId="169" formatCode="00"/>
    <numFmt numFmtId="170" formatCode="[$-F800]dddd\,\ mmmm\ dd\,\ yyyy"/>
  </numFmts>
  <fonts count="31">
    <font>
      <sz val="11"/>
      <color theme="1"/>
      <name val="Calibri"/>
      <family val="2"/>
      <scheme val="minor"/>
    </font>
    <font>
      <sz val="11"/>
      <color theme="1"/>
      <name val="Calibri"/>
      <family val="2"/>
      <scheme val="minor"/>
    </font>
    <font>
      <b/>
      <sz val="11"/>
      <color theme="1"/>
      <name val="Calibri"/>
      <family val="2"/>
      <scheme val="minor"/>
    </font>
    <font>
      <sz val="11"/>
      <color theme="1"/>
      <name val="Arial"/>
      <family val="2"/>
    </font>
    <font>
      <sz val="10"/>
      <name val="Arial"/>
      <family val="2"/>
    </font>
    <font>
      <b/>
      <sz val="10"/>
      <name val="Calibri"/>
      <family val="2"/>
      <scheme val="minor"/>
    </font>
    <font>
      <sz val="11"/>
      <name val="Calibri"/>
      <family val="2"/>
      <scheme val="minor"/>
    </font>
    <font>
      <sz val="10"/>
      <color theme="1"/>
      <name val="Calibri"/>
      <family val="2"/>
      <scheme val="minor"/>
    </font>
    <font>
      <sz val="10"/>
      <name val="Calibri"/>
      <family val="2"/>
      <scheme val="minor"/>
    </font>
    <font>
      <b/>
      <sz val="10"/>
      <color theme="1"/>
      <name val="Calibri"/>
      <family val="2"/>
      <scheme val="minor"/>
    </font>
    <font>
      <b/>
      <sz val="11"/>
      <color rgb="FFFF0000"/>
      <name val="Calibri"/>
      <family val="2"/>
      <scheme val="minor"/>
    </font>
    <font>
      <sz val="10"/>
      <color theme="0" tint="-0.34998626667073579"/>
      <name val="Calibri"/>
      <family val="2"/>
      <scheme val="minor"/>
    </font>
    <font>
      <b/>
      <sz val="11"/>
      <color theme="0" tint="-0.499984740745262"/>
      <name val="Calibri"/>
      <family val="2"/>
      <scheme val="minor"/>
    </font>
    <font>
      <sz val="11"/>
      <color theme="0" tint="-0.499984740745262"/>
      <name val="Calibri"/>
      <family val="2"/>
      <scheme val="minor"/>
    </font>
    <font>
      <b/>
      <sz val="12"/>
      <color rgb="FFFE5000"/>
      <name val="Calibri"/>
      <family val="2"/>
      <scheme val="minor"/>
    </font>
    <font>
      <b/>
      <sz val="12"/>
      <color theme="0"/>
      <name val="Calibri"/>
      <family val="2"/>
      <scheme val="minor"/>
    </font>
    <font>
      <b/>
      <sz val="18"/>
      <color rgb="FFFE5000"/>
      <name val="Calibri"/>
      <family val="2"/>
      <scheme val="minor"/>
    </font>
    <font>
      <sz val="18"/>
      <color rgb="FFFFFFFF"/>
      <name val="Calibri"/>
      <family val="2"/>
      <scheme val="minor"/>
    </font>
    <font>
      <sz val="10"/>
      <name val="Geneva"/>
    </font>
    <font>
      <sz val="10"/>
      <name val="Century Gothic"/>
      <family val="2"/>
    </font>
    <font>
      <b/>
      <sz val="10"/>
      <color theme="6" tint="-0.499984740745262"/>
      <name val="Century Gothic"/>
      <family val="2"/>
    </font>
    <font>
      <b/>
      <sz val="10"/>
      <name val="Century Gothic"/>
      <family val="2"/>
    </font>
    <font>
      <b/>
      <sz val="9"/>
      <name val="Century Gothic"/>
      <family val="2"/>
    </font>
    <font>
      <sz val="10"/>
      <color rgb="FFFF0000"/>
      <name val="Century Gothic"/>
      <family val="2"/>
    </font>
    <font>
      <i/>
      <sz val="10"/>
      <name val="Century Gothic"/>
      <family val="2"/>
    </font>
    <font>
      <sz val="9"/>
      <name val="Century Gothic"/>
      <family val="2"/>
    </font>
    <font>
      <b/>
      <sz val="11"/>
      <color theme="0"/>
      <name val="Century Gothic"/>
      <family val="2"/>
    </font>
    <font>
      <sz val="11"/>
      <color theme="0"/>
      <name val="Century Gothic"/>
      <family val="2"/>
    </font>
    <font>
      <b/>
      <sz val="9"/>
      <color theme="0"/>
      <name val="Century Gothic"/>
      <family val="2"/>
    </font>
    <font>
      <sz val="11"/>
      <name val="Century Gothic"/>
      <family val="2"/>
    </font>
    <font>
      <sz val="24"/>
      <name val="Century Gothic"/>
      <family val="2"/>
    </font>
  </fonts>
  <fills count="13">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theme="2"/>
        <bgColor indexed="64"/>
      </patternFill>
    </fill>
    <fill>
      <patternFill patternType="solid">
        <fgColor theme="2" tint="-0.249977111117893"/>
        <bgColor indexed="64"/>
      </patternFill>
    </fill>
    <fill>
      <patternFill patternType="solid">
        <fgColor rgb="FFF8F8F8"/>
        <bgColor indexed="64"/>
      </patternFill>
    </fill>
    <fill>
      <patternFill patternType="solid">
        <fgColor rgb="FF008EAA"/>
        <bgColor indexed="64"/>
      </patternFill>
    </fill>
    <fill>
      <patternFill patternType="solid">
        <fgColor rgb="FF403A57"/>
        <bgColor indexed="64"/>
      </patternFill>
    </fill>
    <fill>
      <patternFill patternType="solid">
        <fgColor theme="0" tint="-4.9989318521683403E-2"/>
        <bgColor indexed="64"/>
      </patternFill>
    </fill>
    <fill>
      <patternFill patternType="solid">
        <fgColor theme="1" tint="0.34998626667073579"/>
        <bgColor indexed="64"/>
      </patternFill>
    </fill>
    <fill>
      <patternFill patternType="solid">
        <fgColor theme="6" tint="0.59999389629810485"/>
        <bgColor indexed="64"/>
      </patternFill>
    </fill>
    <fill>
      <patternFill patternType="solid">
        <fgColor rgb="FF92D050"/>
        <bgColor indexed="64"/>
      </patternFill>
    </fill>
  </fills>
  <borders count="21">
    <border>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left>
      <right style="thin">
        <color theme="0"/>
      </right>
      <top/>
      <bottom/>
      <diagonal/>
    </border>
    <border>
      <left style="thin">
        <color indexed="64"/>
      </left>
      <right style="thin">
        <color indexed="64"/>
      </right>
      <top/>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right style="thin">
        <color rgb="FF92D050"/>
      </right>
      <top style="thin">
        <color rgb="FF92D050"/>
      </top>
      <bottom style="thin">
        <color rgb="FF92D050"/>
      </bottom>
      <diagonal/>
    </border>
    <border>
      <left/>
      <right/>
      <top style="thin">
        <color rgb="FF92D050"/>
      </top>
      <bottom style="thin">
        <color rgb="FF92D050"/>
      </bottom>
      <diagonal/>
    </border>
    <border>
      <left style="thin">
        <color rgb="FF92D050"/>
      </left>
      <right/>
      <top style="thin">
        <color rgb="FF92D050"/>
      </top>
      <bottom style="thin">
        <color rgb="FF92D050"/>
      </bottom>
      <diagonal/>
    </border>
    <border>
      <left/>
      <right/>
      <top style="thin">
        <color rgb="FF92D050"/>
      </top>
      <bottom/>
      <diagonal/>
    </border>
  </borders>
  <cellStyleXfs count="8">
    <xf numFmtId="0" fontId="0" fillId="0" borderId="0"/>
    <xf numFmtId="0" fontId="3" fillId="0" borderId="0"/>
    <xf numFmtId="0" fontId="4" fillId="0" borderId="0"/>
    <xf numFmtId="43" fontId="3" fillId="0" borderId="0" applyFont="0" applyFill="0" applyBorder="0" applyAlignment="0" applyProtection="0"/>
    <xf numFmtId="44" fontId="3" fillId="0" borderId="0" applyFont="0" applyFill="0" applyBorder="0" applyAlignment="0" applyProtection="0"/>
    <xf numFmtId="0" fontId="18" fillId="0" borderId="0"/>
    <xf numFmtId="44" fontId="18" fillId="0" borderId="0" applyFont="0" applyFill="0" applyBorder="0" applyAlignment="0" applyProtection="0"/>
    <xf numFmtId="9" fontId="18" fillId="0" borderId="0" applyFont="0" applyFill="0" applyBorder="0" applyAlignment="0" applyProtection="0"/>
  </cellStyleXfs>
  <cellXfs count="161">
    <xf numFmtId="0" fontId="0" fillId="0" borderId="0" xfId="0"/>
    <xf numFmtId="0" fontId="1" fillId="0" borderId="0" xfId="1" applyFont="1"/>
    <xf numFmtId="0" fontId="1" fillId="0" borderId="0" xfId="1" applyFont="1" applyAlignment="1">
      <alignment horizontal="center"/>
    </xf>
    <xf numFmtId="164" fontId="1" fillId="2" borderId="1" xfId="2" applyNumberFormat="1" applyFont="1" applyFill="1" applyBorder="1" applyAlignment="1">
      <alignment horizontal="center" vertical="center"/>
    </xf>
    <xf numFmtId="0" fontId="5" fillId="2" borderId="1" xfId="2" applyFont="1" applyFill="1" applyBorder="1" applyAlignment="1">
      <alignment horizontal="center" vertical="center"/>
    </xf>
    <xf numFmtId="0" fontId="5" fillId="2" borderId="3" xfId="2" applyFont="1" applyFill="1" applyBorder="1" applyAlignment="1">
      <alignment horizontal="center" vertical="center"/>
    </xf>
    <xf numFmtId="165" fontId="6" fillId="3" borderId="4" xfId="1" applyNumberFormat="1" applyFont="1" applyFill="1" applyBorder="1" applyAlignment="1">
      <alignment horizontal="center" vertical="center"/>
    </xf>
    <xf numFmtId="43" fontId="6" fillId="3" borderId="4" xfId="3" applyFont="1" applyFill="1" applyBorder="1" applyAlignment="1">
      <alignment horizontal="center" vertical="center"/>
    </xf>
    <xf numFmtId="0" fontId="6" fillId="3" borderId="4" xfId="1" applyFont="1" applyFill="1" applyBorder="1" applyAlignment="1">
      <alignment horizontal="center" vertical="center"/>
    </xf>
    <xf numFmtId="0" fontId="6" fillId="3" borderId="4" xfId="1" applyFont="1" applyFill="1" applyBorder="1" applyAlignment="1">
      <alignment horizontal="left" indent="1"/>
    </xf>
    <xf numFmtId="0" fontId="6" fillId="3" borderId="4" xfId="1" applyFont="1" applyFill="1" applyBorder="1" applyAlignment="1">
      <alignment horizontal="center"/>
    </xf>
    <xf numFmtId="7" fontId="1" fillId="0" borderId="1" xfId="1" applyNumberFormat="1" applyFont="1" applyBorder="1"/>
    <xf numFmtId="44" fontId="7" fillId="0" borderId="5" xfId="4" applyFont="1" applyFill="1" applyBorder="1" applyAlignment="1">
      <alignment horizontal="right" vertical="center"/>
    </xf>
    <xf numFmtId="7" fontId="7" fillId="0" borderId="2" xfId="3" applyNumberFormat="1" applyFont="1" applyBorder="1"/>
    <xf numFmtId="7" fontId="7" fillId="0" borderId="3" xfId="3" applyNumberFormat="1" applyFont="1" applyFill="1" applyBorder="1"/>
    <xf numFmtId="4" fontId="8" fillId="0" borderId="3" xfId="2" applyNumberFormat="1" applyFont="1" applyBorder="1" applyAlignment="1">
      <alignment horizontal="center" vertical="top"/>
    </xf>
    <xf numFmtId="165" fontId="5" fillId="0" borderId="0" xfId="2" applyNumberFormat="1" applyFont="1" applyAlignment="1">
      <alignment horizontal="center" vertical="center"/>
    </xf>
    <xf numFmtId="49" fontId="8" fillId="0" borderId="3" xfId="2" applyNumberFormat="1" applyFont="1" applyBorder="1" applyAlignment="1">
      <alignment horizontal="center" vertical="top"/>
    </xf>
    <xf numFmtId="49" fontId="8" fillId="0" borderId="6" xfId="2" applyNumberFormat="1" applyFont="1" applyBorder="1" applyAlignment="1">
      <alignment horizontal="left" vertical="center" indent="1"/>
    </xf>
    <xf numFmtId="0" fontId="7" fillId="0" borderId="7" xfId="1" applyFont="1" applyBorder="1" applyAlignment="1">
      <alignment horizontal="center"/>
    </xf>
    <xf numFmtId="0" fontId="7" fillId="0" borderId="0" xfId="1" applyFont="1"/>
    <xf numFmtId="49" fontId="5" fillId="0" borderId="0" xfId="2" applyNumberFormat="1" applyFont="1" applyAlignment="1">
      <alignment horizontal="center" vertical="center"/>
    </xf>
    <xf numFmtId="44" fontId="7" fillId="0" borderId="0" xfId="4" applyFont="1" applyFill="1" applyBorder="1" applyAlignment="1">
      <alignment horizontal="right" vertical="center"/>
    </xf>
    <xf numFmtId="49" fontId="8" fillId="0" borderId="0" xfId="2" applyNumberFormat="1" applyFont="1" applyAlignment="1">
      <alignment horizontal="left" vertical="center" indent="1"/>
    </xf>
    <xf numFmtId="0" fontId="7" fillId="0" borderId="8" xfId="1" applyFont="1" applyBorder="1" applyAlignment="1">
      <alignment horizontal="center"/>
    </xf>
    <xf numFmtId="0" fontId="1" fillId="0" borderId="5" xfId="1" applyFont="1" applyBorder="1"/>
    <xf numFmtId="7" fontId="7" fillId="0" borderId="3" xfId="3" applyNumberFormat="1" applyFont="1" applyBorder="1"/>
    <xf numFmtId="7" fontId="5" fillId="4" borderId="3" xfId="4" applyNumberFormat="1" applyFont="1" applyFill="1" applyBorder="1" applyAlignment="1">
      <alignment horizontal="center" vertical="top"/>
    </xf>
    <xf numFmtId="165" fontId="5" fillId="3" borderId="5" xfId="2" applyNumberFormat="1" applyFont="1" applyFill="1" applyBorder="1" applyAlignment="1">
      <alignment horizontal="center" vertical="center"/>
    </xf>
    <xf numFmtId="43" fontId="5" fillId="4" borderId="7" xfId="3" applyFont="1" applyFill="1" applyBorder="1" applyAlignment="1">
      <alignment horizontal="center" vertical="center"/>
    </xf>
    <xf numFmtId="43" fontId="5" fillId="4" borderId="9" xfId="3" applyFont="1" applyFill="1" applyBorder="1" applyAlignment="1">
      <alignment horizontal="center" vertical="center"/>
    </xf>
    <xf numFmtId="165" fontId="5" fillId="3" borderId="0" xfId="2" applyNumberFormat="1" applyFont="1" applyFill="1" applyAlignment="1">
      <alignment horizontal="center" vertical="center"/>
    </xf>
    <xf numFmtId="49" fontId="5" fillId="4" borderId="3" xfId="2" applyNumberFormat="1" applyFont="1" applyFill="1" applyBorder="1" applyAlignment="1">
      <alignment horizontal="center" vertical="center"/>
    </xf>
    <xf numFmtId="49" fontId="5" fillId="4" borderId="3" xfId="2" applyNumberFormat="1" applyFont="1" applyFill="1" applyBorder="1" applyAlignment="1">
      <alignment horizontal="left" vertical="top" indent="1"/>
    </xf>
    <xf numFmtId="49" fontId="5" fillId="4" borderId="3" xfId="2" applyNumberFormat="1" applyFont="1" applyFill="1" applyBorder="1" applyAlignment="1">
      <alignment horizontal="center" vertical="top"/>
    </xf>
    <xf numFmtId="0" fontId="2" fillId="3" borderId="6" xfId="1" applyFont="1" applyFill="1" applyBorder="1" applyAlignment="1">
      <alignment horizontal="left" wrapText="1"/>
    </xf>
    <xf numFmtId="0" fontId="2" fillId="3" borderId="0" xfId="1" applyFont="1" applyFill="1" applyAlignment="1">
      <alignment horizontal="left" wrapText="1"/>
    </xf>
    <xf numFmtId="166" fontId="1" fillId="2" borderId="3" xfId="2" applyNumberFormat="1" applyFont="1" applyFill="1" applyBorder="1" applyAlignment="1">
      <alignment horizontal="center" vertical="center"/>
    </xf>
    <xf numFmtId="167" fontId="1" fillId="2" borderId="3" xfId="2" applyNumberFormat="1" applyFont="1" applyFill="1" applyBorder="1" applyAlignment="1">
      <alignment horizontal="center" vertical="center"/>
    </xf>
    <xf numFmtId="164" fontId="1" fillId="2" borderId="3" xfId="2" applyNumberFormat="1" applyFont="1" applyFill="1" applyBorder="1" applyAlignment="1">
      <alignment horizontal="center" vertical="center"/>
    </xf>
    <xf numFmtId="49" fontId="5" fillId="0" borderId="0" xfId="2" applyNumberFormat="1" applyFont="1" applyAlignment="1">
      <alignment horizontal="left" vertical="center" indent="1"/>
    </xf>
    <xf numFmtId="0" fontId="9" fillId="0" borderId="8" xfId="1" applyFont="1" applyBorder="1" applyAlignment="1">
      <alignment horizontal="center"/>
    </xf>
    <xf numFmtId="7" fontId="7" fillId="0" borderId="2" xfId="3" applyNumberFormat="1" applyFont="1" applyFill="1" applyBorder="1"/>
    <xf numFmtId="7" fontId="7" fillId="3" borderId="3" xfId="3" applyNumberFormat="1" applyFont="1" applyFill="1" applyBorder="1"/>
    <xf numFmtId="0" fontId="1" fillId="0" borderId="11" xfId="1" applyFont="1" applyBorder="1"/>
    <xf numFmtId="49" fontId="8" fillId="0" borderId="9" xfId="2" applyNumberFormat="1" applyFont="1" applyBorder="1" applyAlignment="1">
      <alignment horizontal="center" vertical="top"/>
    </xf>
    <xf numFmtId="49" fontId="8" fillId="0" borderId="0" xfId="2" applyNumberFormat="1" applyFont="1" applyAlignment="1">
      <alignment horizontal="left" vertical="center"/>
    </xf>
    <xf numFmtId="49" fontId="5" fillId="4" borderId="9" xfId="2" applyNumberFormat="1" applyFont="1" applyFill="1" applyBorder="1" applyAlignment="1">
      <alignment horizontal="center" vertical="center"/>
    </xf>
    <xf numFmtId="165" fontId="5" fillId="2" borderId="1" xfId="2" applyNumberFormat="1" applyFont="1" applyFill="1" applyBorder="1" applyAlignment="1">
      <alignment horizontal="center" vertical="center"/>
    </xf>
    <xf numFmtId="165" fontId="5" fillId="3" borderId="12" xfId="2" applyNumberFormat="1" applyFont="1" applyFill="1" applyBorder="1" applyAlignment="1">
      <alignment horizontal="center" vertical="center"/>
    </xf>
    <xf numFmtId="43" fontId="5" fillId="2" borderId="2" xfId="3" applyFont="1" applyFill="1" applyBorder="1" applyAlignment="1">
      <alignment horizontal="center" vertical="center"/>
    </xf>
    <xf numFmtId="43" fontId="5" fillId="2" borderId="3" xfId="3" applyFont="1" applyFill="1" applyBorder="1" applyAlignment="1">
      <alignment horizontal="center" vertical="center"/>
    </xf>
    <xf numFmtId="165" fontId="5" fillId="3" borderId="13" xfId="2" applyNumberFormat="1" applyFont="1" applyFill="1" applyBorder="1" applyAlignment="1">
      <alignment horizontal="center" vertical="center"/>
    </xf>
    <xf numFmtId="49" fontId="5" fillId="2" borderId="3" xfId="2" applyNumberFormat="1" applyFont="1" applyFill="1" applyBorder="1" applyAlignment="1">
      <alignment horizontal="center" vertical="center"/>
    </xf>
    <xf numFmtId="49" fontId="5" fillId="2" borderId="3" xfId="2" applyNumberFormat="1" applyFont="1" applyFill="1" applyBorder="1" applyAlignment="1">
      <alignment horizontal="left" vertical="center" wrapText="1" indent="1"/>
    </xf>
    <xf numFmtId="0" fontId="2" fillId="3" borderId="13" xfId="1" applyFont="1" applyFill="1" applyBorder="1" applyAlignment="1">
      <alignment horizontal="left" wrapText="1"/>
    </xf>
    <xf numFmtId="0" fontId="8" fillId="3" borderId="0" xfId="2" applyFont="1" applyFill="1"/>
    <xf numFmtId="4" fontId="1" fillId="3" borderId="0" xfId="1" applyNumberFormat="1" applyFont="1" applyFill="1" applyAlignment="1">
      <alignment horizontal="center" vertical="center"/>
    </xf>
    <xf numFmtId="165" fontId="1" fillId="3" borderId="0" xfId="1" applyNumberFormat="1" applyFont="1" applyFill="1" applyAlignment="1">
      <alignment horizontal="center" vertical="center"/>
    </xf>
    <xf numFmtId="0" fontId="1" fillId="3" borderId="0" xfId="1" applyFont="1" applyFill="1" applyAlignment="1">
      <alignment horizontal="center" vertical="center"/>
    </xf>
    <xf numFmtId="0" fontId="1" fillId="3" borderId="0" xfId="1" applyFont="1" applyFill="1" applyAlignment="1">
      <alignment horizontal="left" indent="1"/>
    </xf>
    <xf numFmtId="0" fontId="1" fillId="3" borderId="0" xfId="1" applyFont="1" applyFill="1" applyAlignment="1">
      <alignment horizontal="center"/>
    </xf>
    <xf numFmtId="165" fontId="2" fillId="5" borderId="3" xfId="1" applyNumberFormat="1" applyFont="1" applyFill="1" applyBorder="1" applyAlignment="1">
      <alignment horizontal="center" vertical="center"/>
    </xf>
    <xf numFmtId="165" fontId="2" fillId="3" borderId="0" xfId="1" applyNumberFormat="1" applyFont="1" applyFill="1" applyAlignment="1">
      <alignment horizontal="center" vertical="center"/>
    </xf>
    <xf numFmtId="0" fontId="2" fillId="5" borderId="3" xfId="1" applyFont="1" applyFill="1" applyBorder="1" applyAlignment="1">
      <alignment horizontal="center" vertical="center"/>
    </xf>
    <xf numFmtId="0" fontId="2" fillId="5" borderId="3" xfId="1" applyFont="1" applyFill="1" applyBorder="1" applyAlignment="1">
      <alignment horizontal="center" vertical="center" wrapText="1"/>
    </xf>
    <xf numFmtId="166" fontId="8" fillId="6" borderId="3" xfId="2" applyNumberFormat="1" applyFont="1" applyFill="1" applyBorder="1" applyAlignment="1">
      <alignment horizontal="center" vertical="center"/>
    </xf>
    <xf numFmtId="166" fontId="11" fillId="3" borderId="0" xfId="2" applyNumberFormat="1" applyFont="1" applyFill="1" applyAlignment="1">
      <alignment horizontal="center" vertical="center"/>
    </xf>
    <xf numFmtId="0" fontId="12" fillId="0" borderId="3" xfId="1" applyFont="1" applyBorder="1" applyAlignment="1">
      <alignment horizontal="center" vertical="center"/>
    </xf>
    <xf numFmtId="4" fontId="12" fillId="0" borderId="3" xfId="1" applyNumberFormat="1" applyFont="1" applyBorder="1" applyAlignment="1">
      <alignment horizontal="left" vertical="center" indent="1"/>
    </xf>
    <xf numFmtId="0" fontId="12" fillId="0" borderId="3" xfId="1" quotePrefix="1" applyFont="1" applyBorder="1" applyAlignment="1">
      <alignment horizontal="left" vertical="center" indent="1"/>
    </xf>
    <xf numFmtId="164" fontId="8" fillId="6" borderId="3" xfId="2" applyNumberFormat="1" applyFont="1" applyFill="1" applyBorder="1" applyAlignment="1">
      <alignment horizontal="center" vertical="center"/>
    </xf>
    <xf numFmtId="164" fontId="8" fillId="3" borderId="0" xfId="2" applyNumberFormat="1" applyFont="1" applyFill="1" applyAlignment="1">
      <alignment horizontal="center" vertical="center"/>
    </xf>
    <xf numFmtId="168" fontId="13" fillId="3" borderId="3" xfId="1" applyNumberFormat="1" applyFont="1" applyFill="1" applyBorder="1" applyAlignment="1">
      <alignment horizontal="center" vertical="center"/>
    </xf>
    <xf numFmtId="165" fontId="6" fillId="3" borderId="0" xfId="1" applyNumberFormat="1" applyFont="1" applyFill="1" applyAlignment="1">
      <alignment horizontal="center" vertical="center"/>
    </xf>
    <xf numFmtId="4" fontId="12" fillId="0" borderId="3" xfId="1" applyNumberFormat="1" applyFont="1" applyBorder="1" applyAlignment="1">
      <alignment horizontal="center" vertical="center"/>
    </xf>
    <xf numFmtId="1" fontId="12" fillId="3" borderId="0" xfId="1" applyNumberFormat="1" applyFont="1" applyFill="1" applyAlignment="1">
      <alignment horizontal="center" vertical="center"/>
    </xf>
    <xf numFmtId="1" fontId="13" fillId="3" borderId="3" xfId="1" applyNumberFormat="1" applyFont="1" applyFill="1" applyBorder="1" applyAlignment="1">
      <alignment horizontal="center"/>
    </xf>
    <xf numFmtId="0" fontId="19" fillId="0" borderId="0" xfId="5" applyFont="1"/>
    <xf numFmtId="0" fontId="19" fillId="0" borderId="0" xfId="5" applyFont="1" applyAlignment="1">
      <alignment horizontal="center"/>
    </xf>
    <xf numFmtId="44" fontId="19" fillId="0" borderId="0" xfId="5" applyNumberFormat="1" applyFont="1"/>
    <xf numFmtId="44" fontId="20" fillId="0" borderId="0" xfId="6" applyFont="1" applyFill="1" applyBorder="1" applyAlignment="1">
      <alignment horizontal="left" vertical="center"/>
    </xf>
    <xf numFmtId="0" fontId="21" fillId="0" borderId="0" xfId="5" applyFont="1" applyAlignment="1">
      <alignment horizontal="left" vertical="center"/>
    </xf>
    <xf numFmtId="169" fontId="22" fillId="0" borderId="0" xfId="5" applyNumberFormat="1" applyFont="1" applyAlignment="1">
      <alignment horizontal="center" vertical="center"/>
    </xf>
    <xf numFmtId="44" fontId="23" fillId="0" borderId="0" xfId="5" applyNumberFormat="1" applyFont="1" applyAlignment="1">
      <alignment horizontal="center"/>
    </xf>
    <xf numFmtId="44" fontId="21" fillId="0" borderId="1" xfId="6" applyFont="1" applyFill="1" applyBorder="1" applyAlignment="1">
      <alignment horizontal="left" vertical="center"/>
    </xf>
    <xf numFmtId="0" fontId="24" fillId="0" borderId="10" xfId="5" applyFont="1" applyBorder="1" applyAlignment="1">
      <alignment horizontal="right"/>
    </xf>
    <xf numFmtId="169" fontId="22" fillId="0" borderId="10" xfId="5" applyNumberFormat="1" applyFont="1" applyBorder="1" applyAlignment="1">
      <alignment horizontal="left" vertical="center"/>
    </xf>
    <xf numFmtId="0" fontId="19" fillId="0" borderId="2" xfId="5" applyFont="1" applyBorder="1"/>
    <xf numFmtId="2" fontId="19" fillId="0" borderId="14" xfId="6" applyNumberFormat="1" applyFont="1" applyFill="1" applyBorder="1" applyAlignment="1">
      <alignment horizontal="right" vertical="center"/>
    </xf>
    <xf numFmtId="0" fontId="19" fillId="0" borderId="0" xfId="5" applyFont="1" applyAlignment="1">
      <alignment horizontal="right" vertical="center"/>
    </xf>
    <xf numFmtId="169" fontId="25" fillId="0" borderId="0" xfId="5" applyNumberFormat="1" applyFont="1" applyAlignment="1">
      <alignment horizontal="left" vertical="center"/>
    </xf>
    <xf numFmtId="169" fontId="22" fillId="0" borderId="8" xfId="5" applyNumberFormat="1" applyFont="1" applyBorder="1" applyAlignment="1">
      <alignment horizontal="center" vertical="center"/>
    </xf>
    <xf numFmtId="10" fontId="21" fillId="0" borderId="14" xfId="7" applyNumberFormat="1" applyFont="1" applyFill="1" applyBorder="1" applyAlignment="1">
      <alignment horizontal="right" vertical="center"/>
    </xf>
    <xf numFmtId="0" fontId="22" fillId="0" borderId="0" xfId="5" applyFont="1" applyAlignment="1">
      <alignment horizontal="right" vertical="center"/>
    </xf>
    <xf numFmtId="169" fontId="22" fillId="0" borderId="0" xfId="5" applyNumberFormat="1" applyFont="1" applyAlignment="1">
      <alignment horizontal="left" vertical="center"/>
    </xf>
    <xf numFmtId="44" fontId="19" fillId="0" borderId="15" xfId="6" applyFont="1" applyFill="1" applyBorder="1" applyAlignment="1">
      <alignment horizontal="right" vertical="center"/>
    </xf>
    <xf numFmtId="0" fontId="19" fillId="0" borderId="13" xfId="5" applyFont="1" applyBorder="1" applyAlignment="1">
      <alignment horizontal="right" vertical="center"/>
    </xf>
    <xf numFmtId="169" fontId="25" fillId="0" borderId="13" xfId="5" applyNumberFormat="1" applyFont="1" applyBorder="1" applyAlignment="1">
      <alignment horizontal="left" vertical="center"/>
    </xf>
    <xf numFmtId="169" fontId="22" fillId="0" borderId="16" xfId="5" applyNumberFormat="1" applyFont="1" applyBorder="1" applyAlignment="1">
      <alignment horizontal="center" vertical="center"/>
    </xf>
    <xf numFmtId="44" fontId="19" fillId="0" borderId="0" xfId="6" applyFont="1" applyFill="1" applyBorder="1" applyAlignment="1">
      <alignment horizontal="left" vertical="center"/>
    </xf>
    <xf numFmtId="44" fontId="26" fillId="10" borderId="3" xfId="6" applyFont="1" applyFill="1" applyBorder="1" applyAlignment="1">
      <alignment horizontal="left" vertical="center"/>
    </xf>
    <xf numFmtId="0" fontId="27" fillId="10" borderId="6" xfId="5" applyFont="1" applyFill="1" applyBorder="1"/>
    <xf numFmtId="0" fontId="26" fillId="10" borderId="6" xfId="5" applyFont="1" applyFill="1" applyBorder="1" applyAlignment="1">
      <alignment horizontal="left" vertical="center"/>
    </xf>
    <xf numFmtId="169" fontId="28" fillId="10" borderId="7" xfId="5" applyNumberFormat="1" applyFont="1" applyFill="1" applyBorder="1" applyAlignment="1">
      <alignment horizontal="center" vertical="center"/>
    </xf>
    <xf numFmtId="0" fontId="27" fillId="10" borderId="0" xfId="5" applyFont="1" applyFill="1"/>
    <xf numFmtId="0" fontId="26" fillId="10" borderId="0" xfId="5" applyFont="1" applyFill="1" applyAlignment="1">
      <alignment vertical="center"/>
    </xf>
    <xf numFmtId="169" fontId="28" fillId="10" borderId="8" xfId="5" applyNumberFormat="1" applyFont="1" applyFill="1" applyBorder="1" applyAlignment="1">
      <alignment horizontal="center" vertical="center"/>
    </xf>
    <xf numFmtId="44" fontId="26" fillId="10" borderId="3" xfId="6" applyFont="1" applyFill="1" applyBorder="1" applyAlignment="1">
      <alignment vertical="center"/>
    </xf>
    <xf numFmtId="0" fontId="27" fillId="10" borderId="13" xfId="5" applyFont="1" applyFill="1" applyBorder="1"/>
    <xf numFmtId="0" fontId="26" fillId="10" borderId="13" xfId="5" applyFont="1" applyFill="1" applyBorder="1" applyAlignment="1">
      <alignment vertical="center"/>
    </xf>
    <xf numFmtId="169" fontId="28" fillId="10" borderId="16" xfId="5" applyNumberFormat="1" applyFont="1" applyFill="1" applyBorder="1" applyAlignment="1">
      <alignment horizontal="center" vertical="center"/>
    </xf>
    <xf numFmtId="0" fontId="21" fillId="0" borderId="10" xfId="5" applyFont="1" applyBorder="1" applyAlignment="1">
      <alignment horizontal="center" vertical="center"/>
    </xf>
    <xf numFmtId="0" fontId="21" fillId="0" borderId="10" xfId="5" applyFont="1" applyBorder="1" applyAlignment="1">
      <alignment vertical="center"/>
    </xf>
    <xf numFmtId="0" fontId="21" fillId="0" borderId="10" xfId="5" quotePrefix="1" applyFont="1" applyBorder="1" applyAlignment="1">
      <alignment vertical="center"/>
    </xf>
    <xf numFmtId="0" fontId="21" fillId="0" borderId="10" xfId="5" quotePrefix="1" applyFont="1" applyBorder="1" applyAlignment="1">
      <alignment horizontal="center" vertical="center"/>
    </xf>
    <xf numFmtId="44" fontId="19" fillId="0" borderId="0" xfId="5" applyNumberFormat="1" applyFont="1" applyAlignment="1">
      <alignment vertical="center"/>
    </xf>
    <xf numFmtId="44" fontId="19" fillId="0" borderId="0" xfId="5" applyNumberFormat="1" applyFont="1" applyAlignment="1">
      <alignment horizontal="right" vertical="center"/>
    </xf>
    <xf numFmtId="44" fontId="20" fillId="0" borderId="3" xfId="6" applyFont="1" applyFill="1" applyBorder="1" applyAlignment="1">
      <alignment horizontal="left" vertical="center"/>
    </xf>
    <xf numFmtId="0" fontId="22" fillId="0" borderId="1" xfId="5" applyFont="1" applyBorder="1" applyAlignment="1">
      <alignment vertical="center"/>
    </xf>
    <xf numFmtId="0" fontId="22" fillId="0" borderId="2" xfId="5" quotePrefix="1" applyFont="1" applyBorder="1" applyAlignment="1">
      <alignment vertical="center"/>
    </xf>
    <xf numFmtId="0" fontId="22" fillId="0" borderId="3" xfId="5" quotePrefix="1" applyFont="1" applyBorder="1" applyAlignment="1">
      <alignment horizontal="center" vertical="center"/>
    </xf>
    <xf numFmtId="44" fontId="19" fillId="0" borderId="0" xfId="5" applyNumberFormat="1" applyFont="1" applyAlignment="1">
      <alignment horizontal="center" vertical="center"/>
    </xf>
    <xf numFmtId="0" fontId="22" fillId="0" borderId="3" xfId="5" applyFont="1" applyBorder="1" applyAlignment="1">
      <alignment horizontal="center" vertical="center"/>
    </xf>
    <xf numFmtId="0" fontId="22" fillId="0" borderId="13" xfId="5" applyFont="1" applyBorder="1" applyAlignment="1">
      <alignment horizontal="left" vertical="center"/>
    </xf>
    <xf numFmtId="0" fontId="21" fillId="0" borderId="0" xfId="5" applyFont="1" applyAlignment="1">
      <alignment horizontal="center" vertical="center"/>
    </xf>
    <xf numFmtId="0" fontId="25" fillId="0" borderId="0" xfId="5" applyFont="1" applyAlignment="1">
      <alignment horizontal="center"/>
    </xf>
    <xf numFmtId="0" fontId="25" fillId="0" borderId="0" xfId="5" applyFont="1"/>
    <xf numFmtId="0" fontId="18" fillId="0" borderId="0" xfId="5"/>
    <xf numFmtId="0" fontId="21" fillId="12" borderId="1" xfId="5" applyFont="1" applyFill="1" applyBorder="1" applyAlignment="1">
      <alignment horizontal="center" vertical="center"/>
    </xf>
    <xf numFmtId="0" fontId="21" fillId="12" borderId="10" xfId="5" applyFont="1" applyFill="1" applyBorder="1" applyAlignment="1">
      <alignment vertical="center"/>
    </xf>
    <xf numFmtId="0" fontId="21" fillId="12" borderId="10" xfId="5" quotePrefix="1" applyFont="1" applyFill="1" applyBorder="1" applyAlignment="1">
      <alignment vertical="center"/>
    </xf>
    <xf numFmtId="0" fontId="21" fillId="12" borderId="2" xfId="5" applyFont="1" applyFill="1" applyBorder="1" applyAlignment="1">
      <alignment horizontal="center" vertical="center"/>
    </xf>
    <xf numFmtId="0" fontId="21" fillId="0" borderId="0" xfId="5" applyFont="1"/>
    <xf numFmtId="7" fontId="20" fillId="0" borderId="3" xfId="6" applyNumberFormat="1" applyFont="1" applyFill="1" applyBorder="1" applyAlignment="1">
      <alignment horizontal="left" vertical="center"/>
    </xf>
    <xf numFmtId="4" fontId="8" fillId="3" borderId="3" xfId="2" applyNumberFormat="1" applyFont="1" applyFill="1" applyBorder="1" applyAlignment="1">
      <alignment horizontal="center" vertical="top"/>
    </xf>
    <xf numFmtId="0" fontId="22" fillId="9" borderId="2" xfId="5" applyFont="1" applyFill="1" applyBorder="1" applyAlignment="1">
      <alignment horizontal="center" vertical="center"/>
    </xf>
    <xf numFmtId="0" fontId="22" fillId="9" borderId="10" xfId="5" applyFont="1" applyFill="1" applyBorder="1" applyAlignment="1">
      <alignment horizontal="center" vertical="center"/>
    </xf>
    <xf numFmtId="0" fontId="22" fillId="9" borderId="1" xfId="5" applyFont="1" applyFill="1" applyBorder="1" applyAlignment="1">
      <alignment horizontal="center" vertical="center"/>
    </xf>
    <xf numFmtId="0" fontId="30" fillId="0" borderId="19" xfId="5" applyFont="1" applyBorder="1" applyAlignment="1">
      <alignment horizontal="center" vertical="center"/>
    </xf>
    <xf numFmtId="0" fontId="30" fillId="0" borderId="18" xfId="5" applyFont="1" applyBorder="1" applyAlignment="1">
      <alignment horizontal="center" vertical="center"/>
    </xf>
    <xf numFmtId="0" fontId="30" fillId="0" borderId="17" xfId="5" applyFont="1" applyBorder="1" applyAlignment="1">
      <alignment horizontal="center" vertical="center"/>
    </xf>
    <xf numFmtId="170" fontId="19" fillId="0" borderId="20" xfId="5" applyNumberFormat="1" applyFont="1" applyBorder="1" applyAlignment="1">
      <alignment horizontal="center" vertical="center"/>
    </xf>
    <xf numFmtId="170" fontId="19" fillId="0" borderId="0" xfId="5" applyNumberFormat="1" applyFont="1" applyAlignment="1">
      <alignment horizontal="center"/>
    </xf>
    <xf numFmtId="0" fontId="29" fillId="3" borderId="19" xfId="5" applyFont="1" applyFill="1" applyBorder="1" applyAlignment="1">
      <alignment horizontal="center" vertical="center" wrapText="1"/>
    </xf>
    <xf numFmtId="0" fontId="29" fillId="3" borderId="18" xfId="5" applyFont="1" applyFill="1" applyBorder="1" applyAlignment="1">
      <alignment horizontal="center" vertical="center"/>
    </xf>
    <xf numFmtId="0" fontId="29" fillId="3" borderId="17" xfId="5" applyFont="1" applyFill="1" applyBorder="1" applyAlignment="1">
      <alignment horizontal="center" vertical="center"/>
    </xf>
    <xf numFmtId="0" fontId="22" fillId="11" borderId="2" xfId="5" applyFont="1" applyFill="1" applyBorder="1" applyAlignment="1">
      <alignment horizontal="center" vertical="center"/>
    </xf>
    <xf numFmtId="0" fontId="22" fillId="11" borderId="10" xfId="5" applyFont="1" applyFill="1" applyBorder="1" applyAlignment="1">
      <alignment horizontal="center" vertical="center"/>
    </xf>
    <xf numFmtId="0" fontId="22" fillId="11" borderId="1" xfId="5" applyFont="1" applyFill="1" applyBorder="1" applyAlignment="1">
      <alignment horizontal="center" vertical="center"/>
    </xf>
    <xf numFmtId="0" fontId="5" fillId="2" borderId="2" xfId="2" applyFont="1" applyFill="1" applyBorder="1" applyAlignment="1">
      <alignment horizontal="center" vertical="center"/>
    </xf>
    <xf numFmtId="0" fontId="5" fillId="2" borderId="10" xfId="2" applyFont="1" applyFill="1" applyBorder="1" applyAlignment="1">
      <alignment horizontal="center" vertical="center"/>
    </xf>
    <xf numFmtId="0" fontId="5" fillId="2" borderId="1" xfId="2" applyFont="1" applyFill="1" applyBorder="1" applyAlignment="1">
      <alignment horizontal="center" vertical="center"/>
    </xf>
    <xf numFmtId="0" fontId="5" fillId="2" borderId="3" xfId="2" applyFont="1" applyFill="1" applyBorder="1" applyAlignment="1">
      <alignment horizontal="center" vertical="center"/>
    </xf>
    <xf numFmtId="166" fontId="8" fillId="6" borderId="3" xfId="2" applyNumberFormat="1" applyFont="1" applyFill="1" applyBorder="1" applyAlignment="1">
      <alignment horizontal="center" vertical="center"/>
    </xf>
    <xf numFmtId="0" fontId="10" fillId="3" borderId="3" xfId="1" applyFont="1" applyFill="1" applyBorder="1" applyAlignment="1">
      <alignment horizontal="center" wrapText="1"/>
    </xf>
    <xf numFmtId="0" fontId="16" fillId="0" borderId="3" xfId="1" applyFont="1" applyBorder="1" applyAlignment="1">
      <alignment horizontal="center" vertical="center" wrapText="1"/>
    </xf>
    <xf numFmtId="165" fontId="17" fillId="8" borderId="3" xfId="1" applyNumberFormat="1" applyFont="1" applyFill="1" applyBorder="1" applyAlignment="1">
      <alignment horizontal="center" vertical="center" wrapText="1"/>
    </xf>
    <xf numFmtId="165" fontId="15" fillId="7" borderId="3" xfId="1" applyNumberFormat="1" applyFont="1" applyFill="1" applyBorder="1" applyAlignment="1">
      <alignment horizontal="center" vertical="center"/>
    </xf>
    <xf numFmtId="0" fontId="14" fillId="3" borderId="3" xfId="2" applyFont="1" applyFill="1" applyBorder="1" applyAlignment="1">
      <alignment horizontal="left" vertical="center" indent="1"/>
    </xf>
    <xf numFmtId="164" fontId="5" fillId="6" borderId="3" xfId="2" applyNumberFormat="1" applyFont="1" applyFill="1" applyBorder="1" applyAlignment="1">
      <alignment horizontal="center" vertical="center"/>
    </xf>
  </cellXfs>
  <cellStyles count="8">
    <cellStyle name="Milliers 2" xfId="3" xr:uid="{4A00EDEB-A1EF-4DC1-81AE-505678C64C44}"/>
    <cellStyle name="Monétaire 2" xfId="4" xr:uid="{74DC58D0-4E24-44BE-9B39-23DEAB4387D4}"/>
    <cellStyle name="Monétaire 2 2" xfId="6" xr:uid="{BEB33399-0D50-428C-BA23-04F7A17D4D14}"/>
    <cellStyle name="Normal" xfId="0" builtinId="0"/>
    <cellStyle name="Normal 2" xfId="1" xr:uid="{079F0300-46E2-45F2-83C2-A25622135CA1}"/>
    <cellStyle name="Normal 2 2" xfId="5" xr:uid="{671251B6-F251-45D3-9DAD-81ADA1B1A410}"/>
    <cellStyle name="Normal 2 2 2" xfId="2" xr:uid="{09E46780-F481-4DB8-B755-B273CE430176}"/>
    <cellStyle name="Pourcentage 2" xfId="7" xr:uid="{AB7A3132-FD79-4A7E-B30A-DC73756E28DC}"/>
  </cellStyles>
  <dxfs count="16">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121920</xdr:colOff>
      <xdr:row>0</xdr:row>
      <xdr:rowOff>45720</xdr:rowOff>
    </xdr:from>
    <xdr:ext cx="1312593" cy="796379"/>
    <xdr:pic>
      <xdr:nvPicPr>
        <xdr:cNvPr id="2" name="Image 1">
          <a:extLst>
            <a:ext uri="{FF2B5EF4-FFF2-40B4-BE49-F238E27FC236}">
              <a16:creationId xmlns:a16="http://schemas.microsoft.com/office/drawing/2014/main" id="{80F6FA78-F775-449B-B7A7-6070C89DE3B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920" y="45720"/>
          <a:ext cx="1312593" cy="796379"/>
        </a:xfrm>
        <a:prstGeom prst="rect">
          <a:avLst/>
        </a:prstGeom>
      </xdr:spPr>
    </xdr:pic>
    <xdr:clientData/>
  </xdr:one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4692E1-B3FD-42DB-9125-CA1BB5776931}">
  <sheetPr>
    <tabColor rgb="FF92D050"/>
  </sheetPr>
  <dimension ref="A1:G32"/>
  <sheetViews>
    <sheetView showZeros="0" view="pageBreakPreview" zoomScaleNormal="100" zoomScaleSheetLayoutView="100" workbookViewId="0">
      <selection activeCell="B13" sqref="B13"/>
    </sheetView>
  </sheetViews>
  <sheetFormatPr baseColWidth="10" defaultColWidth="10.42578125" defaultRowHeight="13.5"/>
  <cols>
    <col min="1" max="1" width="6.42578125" style="78" customWidth="1"/>
    <col min="2" max="2" width="5.7109375" style="78" customWidth="1"/>
    <col min="3" max="3" width="66.42578125" style="78" customWidth="1"/>
    <col min="4" max="4" width="16" style="79" customWidth="1"/>
    <col min="5" max="5" width="3.5703125" style="78" customWidth="1"/>
    <col min="6" max="6" width="15.42578125" style="78" customWidth="1"/>
    <col min="7" max="8" width="11.7109375" style="78" bestFit="1" customWidth="1"/>
    <col min="9" max="16384" width="10.42578125" style="78"/>
  </cols>
  <sheetData>
    <row r="1" spans="1:7" ht="30.75" customHeight="1">
      <c r="A1" s="139" t="s">
        <v>70</v>
      </c>
      <c r="B1" s="140"/>
      <c r="C1" s="140"/>
      <c r="D1" s="141"/>
    </row>
    <row r="2" spans="1:7" ht="15" customHeight="1">
      <c r="A2" s="142" t="s">
        <v>68</v>
      </c>
      <c r="B2" s="142"/>
      <c r="C2" s="142"/>
      <c r="D2" s="142"/>
    </row>
    <row r="3" spans="1:7">
      <c r="A3" s="143" t="s">
        <v>67</v>
      </c>
      <c r="B3" s="143"/>
      <c r="C3" s="143"/>
      <c r="D3" s="143"/>
    </row>
    <row r="4" spans="1:7" ht="5.25" customHeight="1"/>
    <row r="5" spans="1:7" s="133" customFormat="1" ht="34.15" customHeight="1">
      <c r="A5" s="144" t="s">
        <v>66</v>
      </c>
      <c r="B5" s="145"/>
      <c r="C5" s="145"/>
      <c r="D5" s="146"/>
    </row>
    <row r="6" spans="1:7" ht="12" customHeight="1">
      <c r="A6" s="127"/>
      <c r="B6" s="127"/>
      <c r="D6" s="126"/>
      <c r="E6" s="125"/>
      <c r="F6" s="125"/>
    </row>
    <row r="7" spans="1:7" ht="15" customHeight="1">
      <c r="A7" s="132" t="s">
        <v>65</v>
      </c>
      <c r="B7" s="131">
        <v>2</v>
      </c>
      <c r="C7" s="130" t="s">
        <v>46</v>
      </c>
      <c r="D7" s="129"/>
      <c r="E7" s="128"/>
      <c r="F7" s="128"/>
      <c r="G7" s="128"/>
    </row>
    <row r="8" spans="1:7" ht="12" customHeight="1">
      <c r="A8" s="127"/>
      <c r="B8" s="127"/>
      <c r="D8" s="126"/>
      <c r="E8" s="125"/>
      <c r="F8" s="125"/>
    </row>
    <row r="9" spans="1:7" ht="19.5" customHeight="1">
      <c r="A9" s="147" t="s">
        <v>64</v>
      </c>
      <c r="B9" s="148"/>
      <c r="C9" s="148"/>
      <c r="D9" s="149"/>
      <c r="E9" s="125"/>
      <c r="F9" s="125"/>
    </row>
    <row r="10" spans="1:7" ht="12.75" customHeight="1">
      <c r="A10" s="123" t="s">
        <v>63</v>
      </c>
      <c r="B10" s="124" t="s">
        <v>62</v>
      </c>
      <c r="C10" s="124"/>
      <c r="D10" s="123" t="s">
        <v>61</v>
      </c>
      <c r="E10" s="79"/>
      <c r="F10" s="79"/>
    </row>
    <row r="11" spans="1:7" ht="16.899999999999999" customHeight="1">
      <c r="A11" s="121" t="s">
        <v>69</v>
      </c>
      <c r="B11" s="120" t="s">
        <v>60</v>
      </c>
      <c r="C11" s="119"/>
      <c r="D11" s="118">
        <f>+'Zone 0 DPGF - CM'!I32</f>
        <v>0</v>
      </c>
      <c r="E11" s="122"/>
      <c r="F11" s="116"/>
    </row>
    <row r="12" spans="1:7" ht="16.899999999999999" customHeight="1">
      <c r="A12" s="121"/>
      <c r="B12" s="120" t="s">
        <v>76</v>
      </c>
      <c r="C12" s="119"/>
      <c r="D12" s="134">
        <f>+'Zone 0 DPGF - CM'!I36</f>
        <v>0</v>
      </c>
      <c r="E12" s="122"/>
      <c r="F12" s="116"/>
    </row>
    <row r="13" spans="1:7" ht="16.899999999999999" customHeight="1">
      <c r="A13" s="121"/>
      <c r="B13" s="120" t="s">
        <v>77</v>
      </c>
      <c r="C13" s="119"/>
      <c r="D13" s="118"/>
      <c r="E13" s="122"/>
      <c r="F13" s="116"/>
    </row>
    <row r="14" spans="1:7" ht="16.899999999999999" customHeight="1">
      <c r="A14" s="121"/>
      <c r="B14" s="120"/>
      <c r="C14" s="119"/>
      <c r="D14" s="118"/>
      <c r="E14" s="122"/>
      <c r="F14" s="116"/>
    </row>
    <row r="15" spans="1:7" ht="16.899999999999999" customHeight="1">
      <c r="A15" s="121"/>
      <c r="B15" s="120"/>
      <c r="C15" s="119"/>
      <c r="D15" s="118"/>
      <c r="E15" s="122"/>
      <c r="F15" s="116"/>
    </row>
    <row r="16" spans="1:7" ht="16.899999999999999" customHeight="1">
      <c r="A16" s="121"/>
      <c r="B16" s="120"/>
      <c r="C16" s="119"/>
      <c r="D16" s="118"/>
      <c r="E16" s="116"/>
      <c r="F16" s="116"/>
    </row>
    <row r="17" spans="1:7" ht="16.899999999999999" customHeight="1">
      <c r="A17" s="121"/>
      <c r="B17" s="120"/>
      <c r="C17" s="119"/>
      <c r="D17" s="118"/>
      <c r="E17" s="122"/>
      <c r="F17" s="116"/>
    </row>
    <row r="18" spans="1:7" ht="16.899999999999999" customHeight="1">
      <c r="A18" s="121"/>
      <c r="B18" s="120"/>
      <c r="C18" s="119"/>
      <c r="D18" s="118"/>
      <c r="E18" s="116"/>
      <c r="F18" s="116"/>
    </row>
    <row r="19" spans="1:7" ht="16.899999999999999" customHeight="1">
      <c r="A19" s="121"/>
      <c r="B19" s="120"/>
      <c r="C19" s="119"/>
      <c r="D19" s="118"/>
      <c r="E19" s="122"/>
      <c r="F19" s="116"/>
    </row>
    <row r="20" spans="1:7" ht="16.899999999999999" customHeight="1">
      <c r="A20" s="121"/>
      <c r="B20" s="120"/>
      <c r="C20" s="119"/>
      <c r="D20" s="118"/>
      <c r="E20" s="117"/>
      <c r="F20" s="116"/>
    </row>
    <row r="21" spans="1:7" ht="6.75" customHeight="1">
      <c r="A21" s="115"/>
      <c r="B21" s="114"/>
      <c r="C21" s="113"/>
      <c r="D21" s="112"/>
    </row>
    <row r="22" spans="1:7" ht="15" customHeight="1">
      <c r="A22" s="111"/>
      <c r="B22" s="110" t="s">
        <v>59</v>
      </c>
      <c r="C22" s="109"/>
      <c r="D22" s="108">
        <f>SUM(D11:D20)</f>
        <v>0</v>
      </c>
      <c r="E22" s="80"/>
      <c r="F22" s="80"/>
      <c r="G22" s="80"/>
    </row>
    <row r="23" spans="1:7" ht="15" customHeight="1">
      <c r="A23" s="107"/>
      <c r="B23" s="106" t="s">
        <v>58</v>
      </c>
      <c r="C23" s="105"/>
      <c r="D23" s="101">
        <f>D22*0.2</f>
        <v>0</v>
      </c>
      <c r="F23" s="80"/>
      <c r="G23" s="80"/>
    </row>
    <row r="24" spans="1:7" ht="15" customHeight="1">
      <c r="A24" s="104"/>
      <c r="B24" s="103" t="s">
        <v>57</v>
      </c>
      <c r="C24" s="102"/>
      <c r="D24" s="101">
        <f>D23+D22</f>
        <v>0</v>
      </c>
      <c r="F24" s="80"/>
      <c r="G24" s="80"/>
    </row>
    <row r="25" spans="1:7" ht="6.75" hidden="1" customHeight="1">
      <c r="A25" s="83"/>
      <c r="B25" s="83"/>
      <c r="C25" s="82"/>
      <c r="D25" s="81"/>
      <c r="E25" s="80"/>
      <c r="F25" s="80"/>
    </row>
    <row r="26" spans="1:7" ht="18.75" hidden="1" customHeight="1">
      <c r="A26" s="136" t="s">
        <v>56</v>
      </c>
      <c r="B26" s="137"/>
      <c r="C26" s="137"/>
      <c r="D26" s="138"/>
      <c r="E26" s="100"/>
      <c r="F26" s="80"/>
    </row>
    <row r="27" spans="1:7" ht="15" hidden="1" customHeight="1">
      <c r="A27" s="99"/>
      <c r="B27" s="98" t="s">
        <v>55</v>
      </c>
      <c r="C27" s="97"/>
      <c r="D27" s="96">
        <v>650000</v>
      </c>
      <c r="E27" s="80"/>
      <c r="F27" s="80"/>
    </row>
    <row r="28" spans="1:7" ht="15" hidden="1" customHeight="1">
      <c r="A28" s="92"/>
      <c r="B28" s="95"/>
      <c r="C28" s="94" t="s">
        <v>54</v>
      </c>
      <c r="D28" s="93">
        <f>D22/D27-100%</f>
        <v>-1</v>
      </c>
      <c r="E28" s="80"/>
      <c r="F28" s="80"/>
    </row>
    <row r="29" spans="1:7" ht="15" hidden="1" customHeight="1">
      <c r="A29" s="92"/>
      <c r="B29" s="91" t="s">
        <v>53</v>
      </c>
      <c r="C29" s="90"/>
      <c r="D29" s="89">
        <v>238.9</v>
      </c>
      <c r="E29" s="80"/>
      <c r="F29" s="80"/>
    </row>
    <row r="30" spans="1:7" ht="15" hidden="1" customHeight="1">
      <c r="A30" s="88"/>
      <c r="B30" s="87" t="s">
        <v>52</v>
      </c>
      <c r="C30" s="86"/>
      <c r="D30" s="85">
        <f>D22/D29</f>
        <v>0</v>
      </c>
    </row>
    <row r="31" spans="1:7">
      <c r="D31" s="84"/>
    </row>
    <row r="32" spans="1:7" ht="6.75" customHeight="1">
      <c r="A32" s="83"/>
      <c r="B32" s="83"/>
      <c r="C32" s="82"/>
      <c r="D32" s="81"/>
      <c r="E32" s="80"/>
      <c r="F32" s="80"/>
    </row>
  </sheetData>
  <mergeCells count="6">
    <mergeCell ref="A26:D26"/>
    <mergeCell ref="A1:D1"/>
    <mergeCell ref="A2:D2"/>
    <mergeCell ref="A3:D3"/>
    <mergeCell ref="A5:D5"/>
    <mergeCell ref="A9:D9"/>
  </mergeCells>
  <printOptions horizontalCentered="1"/>
  <pageMargins left="0.31496062992125984" right="0.31496062992125984" top="0.78740157480314965" bottom="0.31496062992125984" header="0.35433070866141736" footer="0.51181102362204722"/>
  <pageSetup paperSize="9" orientation="portrait" horizontalDpi="4294967294" r:id="rId1"/>
  <headerFooter alignWithMargins="0">
    <oddHeader xml:space="preserve">&amp;R&amp;"Century Gothic,Normal"&amp;24 3&amp;"Century Gothic,Gras"&amp;K92D050B&amp;"Century Gothic,Normal"&amp;K000000 Architecture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CC7FCF-9065-4EAA-80D1-25AFEF443C58}">
  <sheetPr>
    <pageSetUpPr fitToPage="1"/>
  </sheetPr>
  <dimension ref="A1:K49"/>
  <sheetViews>
    <sheetView tabSelected="1" view="pageBreakPreview" zoomScale="115" zoomScaleNormal="115" zoomScaleSheetLayoutView="115" workbookViewId="0">
      <selection activeCell="B44" sqref="B44"/>
    </sheetView>
  </sheetViews>
  <sheetFormatPr baseColWidth="10" defaultColWidth="12.5703125" defaultRowHeight="15"/>
  <cols>
    <col min="1" max="1" width="13" style="2" bestFit="1" customWidth="1"/>
    <col min="2" max="2" width="53.7109375" style="1" customWidth="1"/>
    <col min="3" max="3" width="8.7109375" style="1" customWidth="1"/>
    <col min="4" max="4" width="1.28515625" style="1" customWidth="1"/>
    <col min="5" max="5" width="13.85546875" style="1" customWidth="1"/>
    <col min="6" max="6" width="11.5703125" style="1" customWidth="1"/>
    <col min="7" max="7" width="13.28515625" style="1" customWidth="1"/>
    <col min="8" max="8" width="1.28515625" style="1" customWidth="1"/>
    <col min="9" max="9" width="24.7109375" style="1" customWidth="1"/>
    <col min="10" max="11" width="12.5703125" style="1"/>
    <col min="12" max="12" width="62.7109375" style="1" customWidth="1"/>
    <col min="13" max="16384" width="12.5703125" style="1"/>
  </cols>
  <sheetData>
    <row r="1" spans="1:11" ht="87" customHeight="1"/>
    <row r="2" spans="1:11" ht="55.5" customHeight="1">
      <c r="A2" s="156" t="s">
        <v>51</v>
      </c>
      <c r="B2" s="156"/>
      <c r="C2" s="77" t="s">
        <v>50</v>
      </c>
      <c r="D2" s="76"/>
      <c r="E2" s="157" t="str">
        <f>"DPGF du lot "&amp;A5&amp;" - 
"&amp;B5</f>
        <v>DPGF du lot 02 - 
CHARPENTE METALLIQUE</v>
      </c>
      <c r="F2" s="157"/>
      <c r="G2" s="157"/>
      <c r="H2" s="157"/>
      <c r="I2" s="157"/>
    </row>
    <row r="3" spans="1:11" ht="15.6" customHeight="1">
      <c r="A3" s="156"/>
      <c r="B3" s="156"/>
      <c r="C3" s="75" t="s">
        <v>49</v>
      </c>
      <c r="D3" s="74"/>
      <c r="E3" s="158"/>
      <c r="F3" s="158"/>
      <c r="G3" s="158"/>
      <c r="H3" s="158"/>
      <c r="I3" s="158"/>
    </row>
    <row r="4" spans="1:11" ht="15.75">
      <c r="A4" s="159" t="s">
        <v>71</v>
      </c>
      <c r="B4" s="159"/>
      <c r="C4" s="73" t="s">
        <v>48</v>
      </c>
      <c r="D4" s="72"/>
      <c r="E4" s="71" t="s">
        <v>10</v>
      </c>
      <c r="F4" s="160">
        <f>I32</f>
        <v>0</v>
      </c>
      <c r="G4" s="160"/>
      <c r="H4" s="160"/>
      <c r="I4" s="160"/>
    </row>
    <row r="5" spans="1:11">
      <c r="A5" s="70" t="s">
        <v>47</v>
      </c>
      <c r="B5" s="69" t="s">
        <v>46</v>
      </c>
      <c r="C5" s="68">
        <v>0</v>
      </c>
      <c r="D5" s="67"/>
      <c r="E5" s="66" t="s">
        <v>45</v>
      </c>
      <c r="F5" s="154"/>
      <c r="G5" s="154"/>
      <c r="H5" s="154"/>
      <c r="I5" s="154"/>
    </row>
    <row r="6" spans="1:11">
      <c r="A6" s="61"/>
      <c r="B6" s="60"/>
      <c r="C6" s="58"/>
      <c r="D6" s="58"/>
      <c r="E6" s="57"/>
      <c r="F6" s="59"/>
      <c r="G6" s="58"/>
      <c r="H6" s="58"/>
      <c r="I6" s="58"/>
    </row>
    <row r="7" spans="1:11" ht="45">
      <c r="A7" s="64" t="s">
        <v>44</v>
      </c>
      <c r="B7" s="64" t="s">
        <v>43</v>
      </c>
      <c r="C7" s="64" t="s">
        <v>42</v>
      </c>
      <c r="D7" s="63"/>
      <c r="E7" s="65" t="s">
        <v>41</v>
      </c>
      <c r="F7" s="64" t="s">
        <v>40</v>
      </c>
      <c r="G7" s="64" t="s">
        <v>39</v>
      </c>
      <c r="H7" s="63"/>
      <c r="I7" s="62" t="s">
        <v>38</v>
      </c>
    </row>
    <row r="8" spans="1:11">
      <c r="A8" s="61"/>
      <c r="B8" s="60"/>
      <c r="C8" s="59"/>
      <c r="D8" s="57"/>
      <c r="E8" s="57"/>
      <c r="F8" s="58"/>
      <c r="G8" s="57"/>
      <c r="H8" s="57"/>
      <c r="I8" s="56"/>
    </row>
    <row r="9" spans="1:11" ht="44.25" customHeight="1">
      <c r="A9" s="155" t="s">
        <v>37</v>
      </c>
      <c r="B9" s="155"/>
      <c r="C9" s="155"/>
      <c r="D9" s="155"/>
      <c r="E9" s="155"/>
      <c r="F9" s="155"/>
      <c r="G9" s="155"/>
      <c r="H9" s="155"/>
      <c r="I9" s="155"/>
    </row>
    <row r="10" spans="1:11">
      <c r="A10" s="55"/>
      <c r="B10" s="55"/>
      <c r="C10" s="55"/>
      <c r="D10" s="36"/>
      <c r="E10" s="55"/>
      <c r="F10" s="55"/>
      <c r="G10" s="55"/>
      <c r="H10" s="36"/>
      <c r="I10" s="55"/>
    </row>
    <row r="11" spans="1:11">
      <c r="A11" s="53"/>
      <c r="B11" s="54"/>
      <c r="C11" s="53"/>
      <c r="D11" s="52"/>
      <c r="E11" s="51"/>
      <c r="F11" s="51"/>
      <c r="G11" s="50"/>
      <c r="H11" s="49"/>
      <c r="I11" s="48"/>
    </row>
    <row r="12" spans="1:11">
      <c r="A12" s="34" t="s">
        <v>36</v>
      </c>
      <c r="B12" s="33" t="s">
        <v>75</v>
      </c>
      <c r="C12" s="47"/>
      <c r="D12" s="31"/>
      <c r="E12" s="30"/>
      <c r="F12" s="30"/>
      <c r="G12" s="29">
        <f>SUM(I13:I13)</f>
        <v>0</v>
      </c>
      <c r="H12" s="28"/>
      <c r="I12" s="27">
        <f>SUM(G15:G30)</f>
        <v>0</v>
      </c>
    </row>
    <row r="13" spans="1:11">
      <c r="A13" s="24"/>
      <c r="B13" s="46"/>
      <c r="C13" s="45"/>
      <c r="D13" s="16"/>
      <c r="E13" s="15"/>
      <c r="F13" s="26"/>
      <c r="G13" s="13"/>
      <c r="H13" s="25"/>
      <c r="I13" s="44"/>
    </row>
    <row r="14" spans="1:11" s="20" customFormat="1">
      <c r="A14" s="41" t="s">
        <v>35</v>
      </c>
      <c r="B14" s="40" t="s">
        <v>34</v>
      </c>
      <c r="C14" s="17"/>
      <c r="D14" s="16"/>
      <c r="E14" s="15"/>
      <c r="F14" s="14"/>
      <c r="G14" s="13"/>
      <c r="H14" s="12"/>
      <c r="I14" s="11"/>
      <c r="J14" s="22"/>
      <c r="K14" s="21"/>
    </row>
    <row r="15" spans="1:11">
      <c r="A15" s="24" t="s">
        <v>33</v>
      </c>
      <c r="B15" s="23" t="s">
        <v>32</v>
      </c>
      <c r="C15" s="17" t="s">
        <v>16</v>
      </c>
      <c r="D15" s="16"/>
      <c r="E15" s="15">
        <v>1</v>
      </c>
      <c r="F15" s="14"/>
      <c r="G15" s="13">
        <f>F15</f>
        <v>0</v>
      </c>
      <c r="H15" s="25"/>
      <c r="I15" s="11"/>
    </row>
    <row r="16" spans="1:11">
      <c r="A16" s="24" t="s">
        <v>31</v>
      </c>
      <c r="B16" s="23" t="s">
        <v>30</v>
      </c>
      <c r="C16" s="17" t="s">
        <v>16</v>
      </c>
      <c r="D16" s="16"/>
      <c r="E16" s="15">
        <v>2</v>
      </c>
      <c r="F16" s="14"/>
      <c r="G16" s="13">
        <f>F16*E16</f>
        <v>0</v>
      </c>
      <c r="H16" s="25"/>
      <c r="I16" s="11"/>
    </row>
    <row r="17" spans="1:11">
      <c r="A17" s="24"/>
      <c r="B17" s="23"/>
      <c r="C17" s="17"/>
      <c r="D17" s="16"/>
      <c r="E17" s="15"/>
      <c r="F17" s="14"/>
      <c r="G17" s="13"/>
      <c r="H17" s="25"/>
      <c r="I17" s="11"/>
    </row>
    <row r="18" spans="1:11">
      <c r="A18" s="41" t="s">
        <v>29</v>
      </c>
      <c r="B18" s="40" t="s">
        <v>28</v>
      </c>
      <c r="C18" s="17"/>
      <c r="D18" s="16"/>
      <c r="E18" s="15"/>
      <c r="F18" s="14"/>
      <c r="G18" s="13"/>
      <c r="H18" s="25"/>
      <c r="I18" s="11"/>
    </row>
    <row r="19" spans="1:11" s="20" customFormat="1">
      <c r="A19" s="24" t="s">
        <v>27</v>
      </c>
      <c r="B19" s="23" t="s">
        <v>26</v>
      </c>
      <c r="C19" s="17" t="s">
        <v>21</v>
      </c>
      <c r="D19" s="16"/>
      <c r="E19" s="15">
        <v>2557</v>
      </c>
      <c r="F19" s="14"/>
      <c r="G19" s="13">
        <f t="shared" ref="G19:G30" si="0">F19*E19</f>
        <v>0</v>
      </c>
      <c r="H19" s="12">
        <f>E19*G19</f>
        <v>0</v>
      </c>
      <c r="I19" s="11"/>
      <c r="J19" s="22"/>
      <c r="K19" s="21"/>
    </row>
    <row r="20" spans="1:11" s="20" customFormat="1">
      <c r="A20" s="24" t="s">
        <v>25</v>
      </c>
      <c r="B20" s="23" t="s">
        <v>24</v>
      </c>
      <c r="C20" s="17"/>
      <c r="D20" s="16"/>
      <c r="E20" s="15"/>
      <c r="F20" s="14"/>
      <c r="G20" s="13">
        <f t="shared" si="0"/>
        <v>0</v>
      </c>
      <c r="H20" s="12"/>
      <c r="I20" s="11"/>
      <c r="J20" s="22"/>
      <c r="K20" s="21"/>
    </row>
    <row r="21" spans="1:11" s="20" customFormat="1">
      <c r="A21" s="24"/>
      <c r="B21" s="23" t="s">
        <v>23</v>
      </c>
      <c r="C21" s="17" t="s">
        <v>21</v>
      </c>
      <c r="D21" s="16"/>
      <c r="E21" s="15">
        <v>6930</v>
      </c>
      <c r="F21" s="14"/>
      <c r="G21" s="13">
        <f t="shared" si="0"/>
        <v>0</v>
      </c>
      <c r="H21" s="12"/>
      <c r="I21" s="11"/>
      <c r="J21" s="22"/>
      <c r="K21" s="21"/>
    </row>
    <row r="22" spans="1:11" s="20" customFormat="1">
      <c r="A22" s="24"/>
      <c r="B22" s="23" t="s">
        <v>22</v>
      </c>
      <c r="C22" s="17" t="s">
        <v>21</v>
      </c>
      <c r="D22" s="16"/>
      <c r="E22" s="15">
        <v>1896</v>
      </c>
      <c r="F22" s="14"/>
      <c r="G22" s="13">
        <f t="shared" si="0"/>
        <v>0</v>
      </c>
      <c r="H22" s="12"/>
      <c r="I22" s="11"/>
      <c r="J22" s="22"/>
      <c r="K22" s="21"/>
    </row>
    <row r="23" spans="1:11" s="20" customFormat="1">
      <c r="A23" s="24" t="s">
        <v>20</v>
      </c>
      <c r="B23" s="23" t="s">
        <v>19</v>
      </c>
      <c r="C23" s="17" t="s">
        <v>6</v>
      </c>
      <c r="D23" s="16"/>
      <c r="E23" s="15">
        <v>178</v>
      </c>
      <c r="F23" s="43"/>
      <c r="G23" s="42">
        <f t="shared" si="0"/>
        <v>0</v>
      </c>
      <c r="H23" s="12"/>
      <c r="I23" s="11"/>
      <c r="J23" s="22"/>
      <c r="K23" s="21"/>
    </row>
    <row r="24" spans="1:11" s="20" customFormat="1">
      <c r="A24" s="24" t="s">
        <v>18</v>
      </c>
      <c r="B24" s="23" t="s">
        <v>17</v>
      </c>
      <c r="C24" s="17" t="s">
        <v>16</v>
      </c>
      <c r="D24" s="16"/>
      <c r="E24" s="15">
        <v>8</v>
      </c>
      <c r="F24" s="14"/>
      <c r="G24" s="13">
        <f t="shared" si="0"/>
        <v>0</v>
      </c>
      <c r="H24" s="12"/>
      <c r="I24" s="11"/>
      <c r="J24" s="22"/>
      <c r="K24" s="21"/>
    </row>
    <row r="25" spans="1:11" s="20" customFormat="1">
      <c r="A25" s="24" t="s">
        <v>15</v>
      </c>
      <c r="B25" s="23" t="s">
        <v>14</v>
      </c>
      <c r="C25" s="17" t="s">
        <v>13</v>
      </c>
      <c r="D25" s="16"/>
      <c r="E25" s="15">
        <v>1</v>
      </c>
      <c r="F25" s="14"/>
      <c r="G25" s="13">
        <f t="shared" si="0"/>
        <v>0</v>
      </c>
      <c r="H25" s="12"/>
      <c r="I25" s="11"/>
      <c r="J25" s="22"/>
      <c r="K25" s="21"/>
    </row>
    <row r="26" spans="1:11" s="20" customFormat="1">
      <c r="A26" s="24"/>
      <c r="B26" s="23"/>
      <c r="C26" s="17"/>
      <c r="D26" s="16"/>
      <c r="E26" s="15"/>
      <c r="F26" s="14"/>
      <c r="G26" s="13">
        <f t="shared" si="0"/>
        <v>0</v>
      </c>
      <c r="H26" s="12"/>
      <c r="I26" s="11"/>
      <c r="J26" s="22"/>
      <c r="K26" s="21"/>
    </row>
    <row r="27" spans="1:11" s="20" customFormat="1">
      <c r="A27" s="41" t="s">
        <v>12</v>
      </c>
      <c r="B27" s="40" t="s">
        <v>7</v>
      </c>
      <c r="C27" s="17" t="s">
        <v>6</v>
      </c>
      <c r="D27" s="16"/>
      <c r="E27" s="15">
        <f>38+7</f>
        <v>45</v>
      </c>
      <c r="F27" s="14"/>
      <c r="G27" s="13">
        <f t="shared" si="0"/>
        <v>0</v>
      </c>
      <c r="H27" s="12"/>
      <c r="I27" s="11"/>
      <c r="J27" s="22"/>
      <c r="K27" s="21"/>
    </row>
    <row r="28" spans="1:11" s="20" customFormat="1">
      <c r="A28" s="41"/>
      <c r="B28" s="40"/>
      <c r="C28" s="17"/>
      <c r="D28" s="16"/>
      <c r="E28" s="15"/>
      <c r="F28" s="14"/>
      <c r="G28" s="13">
        <f t="shared" si="0"/>
        <v>0</v>
      </c>
      <c r="H28" s="12"/>
      <c r="I28" s="11"/>
      <c r="J28" s="22"/>
      <c r="K28" s="21"/>
    </row>
    <row r="29" spans="1:11" s="20" customFormat="1">
      <c r="A29" s="41" t="s">
        <v>11</v>
      </c>
      <c r="B29" s="40" t="s">
        <v>4</v>
      </c>
      <c r="C29" s="17" t="s">
        <v>3</v>
      </c>
      <c r="D29" s="16"/>
      <c r="E29" s="15">
        <f>3.4*2+2.8*3*2</f>
        <v>23.599999999999998</v>
      </c>
      <c r="F29" s="14"/>
      <c r="G29" s="13">
        <f t="shared" si="0"/>
        <v>0</v>
      </c>
      <c r="H29" s="12"/>
      <c r="I29" s="11"/>
      <c r="J29" s="22"/>
      <c r="K29" s="21"/>
    </row>
    <row r="30" spans="1:11" s="20" customFormat="1">
      <c r="A30" s="19"/>
      <c r="B30" s="18"/>
      <c r="C30" s="17"/>
      <c r="D30" s="16"/>
      <c r="E30" s="15"/>
      <c r="F30" s="14"/>
      <c r="G30" s="13">
        <f t="shared" si="0"/>
        <v>0</v>
      </c>
      <c r="H30" s="12"/>
      <c r="I30" s="11"/>
      <c r="J30" s="22"/>
      <c r="K30" s="21"/>
    </row>
    <row r="31" spans="1:11">
      <c r="A31" s="10"/>
      <c r="B31" s="9"/>
      <c r="C31" s="8"/>
      <c r="D31" s="6"/>
      <c r="E31" s="7"/>
      <c r="F31" s="7"/>
      <c r="G31" s="7"/>
      <c r="H31" s="6"/>
      <c r="I31" s="6"/>
    </row>
    <row r="32" spans="1:11">
      <c r="A32" s="5" t="s">
        <v>10</v>
      </c>
      <c r="B32" s="150" t="str">
        <f>"Total HT BASE du lot "&amp;$B$5</f>
        <v>Total HT BASE du lot CHARPENTE METALLIQUE</v>
      </c>
      <c r="C32" s="151"/>
      <c r="D32" s="151"/>
      <c r="E32" s="151"/>
      <c r="F32" s="151"/>
      <c r="G32" s="151"/>
      <c r="H32" s="152"/>
      <c r="I32" s="39">
        <f>I14+I12</f>
        <v>0</v>
      </c>
    </row>
    <row r="33" spans="1:11">
      <c r="A33" s="5" t="s">
        <v>10</v>
      </c>
      <c r="B33" s="150" t="str">
        <f>"Total TVA BASE du lot "&amp;$B$5</f>
        <v>Total TVA BASE du lot CHARPENTE METALLIQUE</v>
      </c>
      <c r="C33" s="151"/>
      <c r="D33" s="151"/>
      <c r="E33" s="151"/>
      <c r="F33" s="151"/>
      <c r="G33" s="151"/>
      <c r="H33" s="152"/>
      <c r="I33" s="38">
        <f>I32*0.2</f>
        <v>0</v>
      </c>
    </row>
    <row r="34" spans="1:11">
      <c r="A34" s="5" t="s">
        <v>10</v>
      </c>
      <c r="B34" s="150" t="str">
        <f>"Total TTC BASE du lot "&amp;$B$5</f>
        <v>Total TTC BASE du lot CHARPENTE METALLIQUE</v>
      </c>
      <c r="C34" s="151"/>
      <c r="D34" s="151"/>
      <c r="E34" s="151"/>
      <c r="F34" s="151"/>
      <c r="G34" s="151"/>
      <c r="H34" s="152"/>
      <c r="I34" s="37">
        <f>I33+I32</f>
        <v>0</v>
      </c>
    </row>
    <row r="35" spans="1:11">
      <c r="A35" s="35"/>
      <c r="B35" s="35"/>
      <c r="C35" s="35"/>
      <c r="D35" s="36"/>
      <c r="E35" s="35"/>
      <c r="F35" s="35"/>
      <c r="G35" s="35"/>
      <c r="H35" s="36"/>
      <c r="I35" s="35"/>
    </row>
    <row r="36" spans="1:11" s="20" customFormat="1" ht="12.75">
      <c r="A36" s="34" t="s">
        <v>9</v>
      </c>
      <c r="B36" s="33" t="s">
        <v>78</v>
      </c>
      <c r="C36" s="32"/>
      <c r="D36" s="31"/>
      <c r="E36" s="30"/>
      <c r="F36" s="30"/>
      <c r="G36" s="29">
        <f>SUM(I37:I37)</f>
        <v>0</v>
      </c>
      <c r="H36" s="28"/>
      <c r="I36" s="27">
        <f>SUM(G37:G38)</f>
        <v>0</v>
      </c>
      <c r="J36" s="22"/>
      <c r="K36" s="21"/>
    </row>
    <row r="37" spans="1:11">
      <c r="A37" s="24" t="s">
        <v>8</v>
      </c>
      <c r="B37" s="23" t="s">
        <v>7</v>
      </c>
      <c r="C37" s="17" t="s">
        <v>6</v>
      </c>
      <c r="E37" s="15">
        <v>15.12</v>
      </c>
      <c r="F37" s="26">
        <f>F27</f>
        <v>0</v>
      </c>
      <c r="G37" s="13">
        <f>F37*E37</f>
        <v>0</v>
      </c>
      <c r="H37" s="25"/>
      <c r="I37" s="11"/>
    </row>
    <row r="38" spans="1:11" s="20" customFormat="1">
      <c r="A38" s="24" t="s">
        <v>5</v>
      </c>
      <c r="B38" s="23" t="s">
        <v>4</v>
      </c>
      <c r="C38" s="17" t="s">
        <v>3</v>
      </c>
      <c r="D38" s="16"/>
      <c r="E38" s="15">
        <v>20.399999999999999</v>
      </c>
      <c r="F38" s="14">
        <f>F29</f>
        <v>0</v>
      </c>
      <c r="G38" s="13">
        <f>F38*E38</f>
        <v>0</v>
      </c>
      <c r="H38" s="12"/>
      <c r="I38" s="11"/>
      <c r="J38" s="22"/>
      <c r="K38" s="21"/>
    </row>
    <row r="39" spans="1:11">
      <c r="A39" s="19"/>
      <c r="B39" s="18"/>
      <c r="C39" s="17"/>
      <c r="D39" s="16"/>
      <c r="E39" s="15"/>
      <c r="F39" s="14"/>
      <c r="G39" s="13"/>
      <c r="H39" s="12"/>
      <c r="I39" s="11"/>
    </row>
    <row r="40" spans="1:11" s="20" customFormat="1" ht="12.75">
      <c r="A40" s="34" t="s">
        <v>72</v>
      </c>
      <c r="B40" s="33" t="s">
        <v>79</v>
      </c>
      <c r="C40" s="32"/>
      <c r="D40" s="31"/>
      <c r="E40" s="30"/>
      <c r="F40" s="30"/>
      <c r="G40" s="29">
        <f>SUM(I41:I41)</f>
        <v>0</v>
      </c>
      <c r="H40" s="28"/>
      <c r="I40" s="27">
        <f>SUM(G41:G42)</f>
        <v>0</v>
      </c>
      <c r="J40" s="22"/>
      <c r="K40" s="21"/>
    </row>
    <row r="41" spans="1:11">
      <c r="A41" s="24" t="s">
        <v>73</v>
      </c>
      <c r="B41" s="23" t="s">
        <v>7</v>
      </c>
      <c r="C41" s="17" t="s">
        <v>6</v>
      </c>
      <c r="E41" s="135">
        <v>20.16</v>
      </c>
      <c r="F41" s="26">
        <f>F31</f>
        <v>0</v>
      </c>
      <c r="G41" s="13">
        <f>F41*E41</f>
        <v>0</v>
      </c>
      <c r="H41" s="25"/>
      <c r="I41" s="11"/>
    </row>
    <row r="42" spans="1:11" s="20" customFormat="1">
      <c r="A42" s="24" t="s">
        <v>74</v>
      </c>
      <c r="B42" s="23" t="s">
        <v>4</v>
      </c>
      <c r="C42" s="17" t="s">
        <v>3</v>
      </c>
      <c r="D42" s="16"/>
      <c r="E42" s="135">
        <v>29.6</v>
      </c>
      <c r="F42" s="14">
        <f>F33</f>
        <v>0</v>
      </c>
      <c r="G42" s="13">
        <f>F42*E42</f>
        <v>0</v>
      </c>
      <c r="H42" s="12"/>
      <c r="I42" s="11"/>
      <c r="J42" s="22"/>
      <c r="K42" s="21"/>
    </row>
    <row r="43" spans="1:11">
      <c r="A43" s="19"/>
      <c r="B43" s="18"/>
      <c r="C43" s="17"/>
      <c r="D43" s="16"/>
      <c r="E43" s="15"/>
      <c r="F43" s="14"/>
      <c r="G43" s="13"/>
      <c r="H43" s="12"/>
      <c r="I43" s="11"/>
    </row>
    <row r="44" spans="1:11">
      <c r="A44" s="10"/>
      <c r="B44" s="9"/>
      <c r="C44" s="8"/>
      <c r="D44" s="6"/>
      <c r="E44" s="7"/>
      <c r="F44" s="7"/>
      <c r="G44" s="7"/>
      <c r="H44" s="6"/>
      <c r="I44" s="6"/>
    </row>
    <row r="45" spans="1:11">
      <c r="A45" s="5" t="s">
        <v>1</v>
      </c>
      <c r="B45" s="153" t="s">
        <v>2</v>
      </c>
      <c r="C45" s="153"/>
      <c r="D45" s="153"/>
      <c r="E45" s="153"/>
      <c r="F45" s="153"/>
      <c r="G45" s="150"/>
      <c r="H45" s="4"/>
      <c r="I45" s="3">
        <f>I36</f>
        <v>0</v>
      </c>
    </row>
    <row r="46" spans="1:11">
      <c r="A46" s="5" t="s">
        <v>1</v>
      </c>
      <c r="B46" s="153" t="s">
        <v>0</v>
      </c>
      <c r="C46" s="153"/>
      <c r="D46" s="153"/>
      <c r="E46" s="153"/>
      <c r="F46" s="153"/>
      <c r="G46" s="150"/>
      <c r="H46" s="4"/>
      <c r="I46" s="3">
        <f>I45*1.2</f>
        <v>0</v>
      </c>
    </row>
    <row r="47" spans="1:11">
      <c r="A47" s="1"/>
    </row>
    <row r="48" spans="1:11">
      <c r="A48" s="1"/>
    </row>
    <row r="49" spans="1:1">
      <c r="A49" s="1"/>
    </row>
  </sheetData>
  <mergeCells count="12">
    <mergeCell ref="F5:I5"/>
    <mergeCell ref="A9:I9"/>
    <mergeCell ref="A2:B3"/>
    <mergeCell ref="E2:I2"/>
    <mergeCell ref="E3:I3"/>
    <mergeCell ref="A4:B4"/>
    <mergeCell ref="F4:I4"/>
    <mergeCell ref="B32:H32"/>
    <mergeCell ref="B33:H33"/>
    <mergeCell ref="B45:G45"/>
    <mergeCell ref="B46:G46"/>
    <mergeCell ref="B34:H34"/>
  </mergeCells>
  <conditionalFormatting sqref="A2 E2:I2 C2:D3 A4:F4 A5:B5 D5:E5 A6:I8 A11:I11 J19:K30 A45:B46">
    <cfRule type="cellIs" dxfId="15" priority="16" operator="equal">
      <formula>0</formula>
    </cfRule>
  </conditionalFormatting>
  <conditionalFormatting sqref="A9:A10">
    <cfRule type="cellIs" dxfId="14" priority="14" operator="equal">
      <formula>0</formula>
    </cfRule>
  </conditionalFormatting>
  <conditionalFormatting sqref="A35">
    <cfRule type="cellIs" dxfId="13" priority="6" operator="equal">
      <formula>0</formula>
    </cfRule>
  </conditionalFormatting>
  <conditionalFormatting sqref="A12:B12">
    <cfRule type="cellIs" dxfId="12" priority="11" operator="equal">
      <formula>0</formula>
    </cfRule>
  </conditionalFormatting>
  <conditionalFormatting sqref="A31:I31">
    <cfRule type="cellIs" dxfId="11" priority="5" operator="equal">
      <formula>0</formula>
    </cfRule>
  </conditionalFormatting>
  <conditionalFormatting sqref="A44:I44">
    <cfRule type="cellIs" dxfId="10" priority="4" operator="equal">
      <formula>0</formula>
    </cfRule>
  </conditionalFormatting>
  <conditionalFormatting sqref="A36:K36">
    <cfRule type="cellIs" dxfId="9" priority="9" operator="equal">
      <formula>0</formula>
    </cfRule>
  </conditionalFormatting>
  <conditionalFormatting sqref="A40:K40">
    <cfRule type="cellIs" dxfId="8" priority="2" operator="equal">
      <formula>0</formula>
    </cfRule>
  </conditionalFormatting>
  <conditionalFormatting sqref="C12:I30 A32:K34">
    <cfRule type="cellIs" dxfId="7" priority="7" operator="equal">
      <formula>0</formula>
    </cfRule>
  </conditionalFormatting>
  <conditionalFormatting sqref="C37:I39">
    <cfRule type="cellIs" dxfId="6" priority="8" operator="equal">
      <formula>0</formula>
    </cfRule>
  </conditionalFormatting>
  <conditionalFormatting sqref="C41:I43">
    <cfRule type="cellIs" dxfId="5" priority="1" operator="equal">
      <formula>0</formula>
    </cfRule>
  </conditionalFormatting>
  <conditionalFormatting sqref="E3">
    <cfRule type="cellIs" dxfId="4" priority="15" operator="equal">
      <formula>0</formula>
    </cfRule>
  </conditionalFormatting>
  <conditionalFormatting sqref="I12">
    <cfRule type="cellIs" dxfId="3" priority="12" operator="equal">
      <formula>0</formula>
    </cfRule>
  </conditionalFormatting>
  <conditionalFormatting sqref="J14:K14">
    <cfRule type="cellIs" dxfId="2" priority="10" operator="equal">
      <formula>0</formula>
    </cfRule>
  </conditionalFormatting>
  <conditionalFormatting sqref="J38:K38">
    <cfRule type="cellIs" dxfId="1" priority="13" operator="equal">
      <formula>0</formula>
    </cfRule>
  </conditionalFormatting>
  <conditionalFormatting sqref="J42:K42">
    <cfRule type="cellIs" dxfId="0" priority="3" operator="equal">
      <formula>0</formula>
    </cfRule>
  </conditionalFormatting>
  <printOptions horizontalCentered="1"/>
  <pageMargins left="0.39370078740157483" right="0.39370078740157483" top="0.39370078740157483" bottom="0.39370078740157483" header="0.31496062992125984" footer="0.31496062992125984"/>
  <pageSetup paperSize="9" scale="67" fitToHeight="0" orientation="portrait" r:id="rId1"/>
  <headerFooter>
    <oddFooter>&amp;L&amp;"Calibri,Normal"&amp;9&amp;K00-034&amp;A&amp;R&amp;"Calibri,Normal"&amp;9&amp;K00-034page &amp;P |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5</vt:i4>
      </vt:variant>
    </vt:vector>
  </HeadingPairs>
  <TitlesOfParts>
    <vt:vector size="7" baseType="lpstr">
      <vt:lpstr>Recapitulatif </vt:lpstr>
      <vt:lpstr>Zone 0 DPGF - CM</vt:lpstr>
      <vt:lpstr>'Zone 0 DPGF - CM'!Impression_des_titres</vt:lpstr>
      <vt:lpstr>'Zone 0 DPGF - CM'!LOT</vt:lpstr>
      <vt:lpstr>'Zone 0 DPGF - CM'!N°_LOT</vt:lpstr>
      <vt:lpstr>'Recapitulatif '!Zone_d_impression</vt:lpstr>
      <vt:lpstr>'Zone 0 DPGF - CM'!Zone_d_impression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Olivia CHOUFFOT</dc:creator>
  <cp:lastModifiedBy>THIBERT Virginie</cp:lastModifiedBy>
  <dcterms:created xsi:type="dcterms:W3CDTF">2025-12-02T10:12:28Z</dcterms:created>
  <dcterms:modified xsi:type="dcterms:W3CDTF">2026-01-27T18:21:49Z</dcterms:modified>
</cp:coreProperties>
</file>